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＊番号系ファイルサーバへ移動\003_障害福祉グループ(番号系)\(H31使用中)自立支援法_地域生活支援事業(番号系)\事業所関係\報酬改定（次回R6.3準備→様式セットも変更すること）\R6.4\"/>
    </mc:Choice>
  </mc:AlternateContent>
  <bookViews>
    <workbookView xWindow="0" yWindow="0" windowWidth="19200" windowHeight="11475"/>
  </bookViews>
  <sheets>
    <sheet name="移動支援(身体介護有)" sheetId="1" r:id="rId1"/>
    <sheet name="移動支援(身体介護無)" sheetId="4" r:id="rId2"/>
    <sheet name="地活センター" sheetId="3" r:id="rId3"/>
    <sheet name="日中一時" sheetId="2" r:id="rId4"/>
    <sheet name="生活サポート" sheetId="7" r:id="rId5"/>
  </sheets>
  <definedNames>
    <definedName name="_xlnm._FilterDatabase" localSheetId="0" hidden="1">'移動支援(身体介護有)'!$A$1:$K$244</definedName>
    <definedName name="_xlnm.Print_Area" localSheetId="1">'移動支援(身体介護無)'!$A$1:$J$479</definedName>
    <definedName name="_xlnm.Print_Area" localSheetId="0">'移動支援(身体介護有)'!$A$1:$J$244</definedName>
    <definedName name="_xlnm.Print_Area" localSheetId="4">生活サポート!$A$1:$J$82</definedName>
    <definedName name="_xlnm.Print_Area" localSheetId="2">地活センター!$A$1:$I$9</definedName>
    <definedName name="_xlnm.Print_Area" localSheetId="3">日中一時!$A$1:$I$7</definedName>
    <definedName name="_xlnm.Print_Titles" localSheetId="1">'移動支援(身体介護無)'!$1:$4</definedName>
    <definedName name="_xlnm.Print_Titles" localSheetId="0">'移動支援(身体介護有)'!$1:$4</definedName>
  </definedNames>
  <calcPr calcId="162913"/>
</workbook>
</file>

<file path=xl/calcChain.xml><?xml version="1.0" encoding="utf-8"?>
<calcChain xmlns="http://schemas.openxmlformats.org/spreadsheetml/2006/main">
  <c r="J19" i="1" l="1"/>
  <c r="J18" i="1"/>
  <c r="J17" i="1"/>
  <c r="I6" i="2" l="1"/>
  <c r="I6" i="3"/>
  <c r="I5" i="2" l="1"/>
  <c r="I4" i="2"/>
  <c r="I7" i="3"/>
  <c r="J17" i="7" l="1"/>
  <c r="J19" i="7" s="1"/>
  <c r="J21" i="7" s="1"/>
  <c r="J23" i="7" s="1"/>
  <c r="J25" i="7" s="1"/>
  <c r="J27" i="7" s="1"/>
  <c r="J29" i="7" s="1"/>
  <c r="J31" i="7" s="1"/>
  <c r="J33" i="7" s="1"/>
  <c r="J35" i="7" s="1"/>
  <c r="J37" i="7" s="1"/>
  <c r="J39" i="7" s="1"/>
  <c r="J41" i="7" s="1"/>
  <c r="J43" i="7" s="1"/>
  <c r="J45" i="7" s="1"/>
  <c r="J47" i="7" s="1"/>
  <c r="J49" i="7" s="1"/>
  <c r="J51" i="7" s="1"/>
  <c r="J53" i="7" s="1"/>
  <c r="J55" i="7" s="1"/>
  <c r="J57" i="7" s="1"/>
  <c r="J59" i="7" s="1"/>
  <c r="J61" i="7" s="1"/>
  <c r="J63" i="7" s="1"/>
  <c r="J65" i="7" s="1"/>
  <c r="J67" i="7" s="1"/>
  <c r="J69" i="7" s="1"/>
  <c r="J71" i="7" s="1"/>
  <c r="J73" i="7" s="1"/>
  <c r="J75" i="7" s="1"/>
  <c r="J77" i="7" s="1"/>
  <c r="J79" i="7" s="1"/>
  <c r="J81" i="7" s="1"/>
  <c r="J35" i="4"/>
  <c r="J40" i="4" s="1"/>
  <c r="J45" i="4" s="1"/>
  <c r="J50" i="4" s="1"/>
  <c r="J55" i="4" s="1"/>
  <c r="J60" i="4" s="1"/>
  <c r="J65" i="4" s="1"/>
  <c r="J70" i="4" s="1"/>
  <c r="J75" i="4" s="1"/>
  <c r="J80" i="4" s="1"/>
  <c r="J85" i="4" s="1"/>
  <c r="J90" i="4" s="1"/>
  <c r="J95" i="4" s="1"/>
  <c r="J100" i="4" s="1"/>
  <c r="J105" i="4" s="1"/>
  <c r="J110" i="4" s="1"/>
  <c r="J115" i="4" s="1"/>
  <c r="J120" i="4" s="1"/>
  <c r="J125" i="4" s="1"/>
  <c r="J130" i="4" s="1"/>
  <c r="J135" i="4" s="1"/>
  <c r="J140" i="4" s="1"/>
  <c r="J145" i="4" s="1"/>
  <c r="J150" i="4" s="1"/>
  <c r="J155" i="4" s="1"/>
  <c r="J160" i="4" s="1"/>
  <c r="J165" i="4" s="1"/>
  <c r="J170" i="4" s="1"/>
  <c r="J175" i="4" s="1"/>
  <c r="J180" i="4" s="1"/>
  <c r="J185" i="4" s="1"/>
  <c r="J190" i="4" s="1"/>
  <c r="J195" i="4" s="1"/>
  <c r="J200" i="4" s="1"/>
  <c r="J205" i="4" s="1"/>
  <c r="J210" i="4" s="1"/>
  <c r="J215" i="4" s="1"/>
  <c r="J220" i="4" s="1"/>
  <c r="J225" i="4" s="1"/>
  <c r="J230" i="4" s="1"/>
  <c r="J235" i="4" s="1"/>
  <c r="J240" i="4" s="1"/>
  <c r="J245" i="4" s="1"/>
  <c r="J250" i="4" s="1"/>
  <c r="J255" i="4" s="1"/>
  <c r="J260" i="4" s="1"/>
  <c r="J265" i="4" s="1"/>
  <c r="J270" i="4" s="1"/>
  <c r="J275" i="4" s="1"/>
  <c r="J280" i="4" s="1"/>
  <c r="J285" i="4" s="1"/>
  <c r="J290" i="4" s="1"/>
  <c r="J295" i="4" s="1"/>
  <c r="J300" i="4" s="1"/>
  <c r="J305" i="4" s="1"/>
  <c r="J310" i="4" s="1"/>
  <c r="J315" i="4" s="1"/>
  <c r="J320" i="4" s="1"/>
  <c r="J325" i="4" s="1"/>
  <c r="J330" i="4" s="1"/>
  <c r="J335" i="4" s="1"/>
  <c r="J340" i="4" s="1"/>
  <c r="J345" i="4" s="1"/>
  <c r="J350" i="4" s="1"/>
  <c r="J355" i="4" s="1"/>
  <c r="J360" i="4" s="1"/>
  <c r="J365" i="4" s="1"/>
  <c r="J370" i="4" s="1"/>
  <c r="J375" i="4" s="1"/>
  <c r="J380" i="4" s="1"/>
  <c r="J385" i="4" s="1"/>
  <c r="J390" i="4" s="1"/>
  <c r="J395" i="4" s="1"/>
  <c r="J400" i="4" s="1"/>
  <c r="J405" i="4" s="1"/>
  <c r="J410" i="4" s="1"/>
  <c r="J415" i="4" s="1"/>
  <c r="J420" i="4" s="1"/>
  <c r="J425" i="4" s="1"/>
  <c r="J430" i="4" s="1"/>
  <c r="J435" i="4" s="1"/>
  <c r="J440" i="4" s="1"/>
  <c r="J445" i="4" s="1"/>
  <c r="J450" i="4" s="1"/>
  <c r="J455" i="4" s="1"/>
  <c r="J460" i="4" s="1"/>
  <c r="J465" i="4" s="1"/>
  <c r="J470" i="4" s="1"/>
  <c r="J475" i="4" s="1"/>
  <c r="J40" i="1"/>
  <c r="J45" i="1" s="1"/>
  <c r="J49" i="1" l="1"/>
  <c r="J48" i="1"/>
  <c r="J50" i="1"/>
  <c r="J55" i="1" s="1"/>
  <c r="J60" i="1" s="1"/>
  <c r="J65" i="1" s="1"/>
  <c r="J70" i="1" s="1"/>
  <c r="J75" i="1" s="1"/>
  <c r="J80" i="1" s="1"/>
  <c r="J85" i="1" s="1"/>
  <c r="J90" i="1" s="1"/>
  <c r="J95" i="1" s="1"/>
  <c r="J100" i="1" s="1"/>
  <c r="J105" i="1" s="1"/>
  <c r="J110" i="1" s="1"/>
  <c r="J115" i="1" s="1"/>
  <c r="J120" i="1" s="1"/>
  <c r="J125" i="1" s="1"/>
  <c r="J130" i="1" s="1"/>
  <c r="J135" i="1" s="1"/>
  <c r="J140" i="1" s="1"/>
  <c r="J145" i="1" s="1"/>
  <c r="J150" i="1" s="1"/>
  <c r="J155" i="1" s="1"/>
  <c r="J160" i="1" s="1"/>
  <c r="J165" i="1" s="1"/>
  <c r="J170" i="1" s="1"/>
  <c r="J175" i="1" s="1"/>
  <c r="J180" i="1" s="1"/>
  <c r="J185" i="1" s="1"/>
  <c r="J190" i="1" s="1"/>
  <c r="J195" i="1" s="1"/>
  <c r="J200" i="1" s="1"/>
  <c r="J205" i="1" s="1"/>
  <c r="J210" i="1" s="1"/>
  <c r="J215" i="1" s="1"/>
  <c r="J220" i="1" s="1"/>
  <c r="J225" i="1" s="1"/>
  <c r="J230" i="1" s="1"/>
  <c r="J235" i="1" s="1"/>
  <c r="J240" i="1" s="1"/>
  <c r="J47" i="1"/>
  <c r="J46" i="1"/>
  <c r="J34" i="4" l="1"/>
  <c r="J33" i="4"/>
  <c r="J32" i="4"/>
  <c r="J31" i="4"/>
  <c r="J29" i="4"/>
  <c r="J28" i="4"/>
  <c r="J27" i="4"/>
  <c r="J26" i="4"/>
  <c r="J24" i="4"/>
  <c r="J23" i="4"/>
  <c r="J22" i="4"/>
  <c r="J21" i="4"/>
  <c r="J19" i="4"/>
  <c r="J18" i="4"/>
  <c r="J17" i="4"/>
  <c r="J16" i="4"/>
  <c r="J14" i="4"/>
  <c r="J13" i="4"/>
  <c r="J12" i="4"/>
  <c r="J11" i="4"/>
  <c r="J9" i="4"/>
  <c r="J8" i="4"/>
  <c r="J7" i="4"/>
  <c r="J44" i="1"/>
  <c r="J43" i="1"/>
  <c r="J42" i="1"/>
  <c r="J41" i="1"/>
  <c r="J39" i="1"/>
  <c r="J38" i="1"/>
  <c r="J37" i="1"/>
  <c r="J36" i="1"/>
  <c r="J34" i="1"/>
  <c r="J33" i="1"/>
  <c r="J32" i="1"/>
  <c r="J31" i="1"/>
  <c r="J29" i="1"/>
  <c r="J28" i="1"/>
  <c r="J27" i="1"/>
  <c r="J26" i="1"/>
  <c r="J24" i="1"/>
  <c r="J23" i="1"/>
  <c r="J22" i="1"/>
  <c r="J21" i="1"/>
  <c r="J14" i="1"/>
  <c r="J13" i="1"/>
  <c r="J12" i="1"/>
  <c r="J11" i="1"/>
  <c r="J9" i="1"/>
  <c r="J8" i="1"/>
  <c r="J7" i="1"/>
  <c r="J39" i="4" l="1"/>
  <c r="J38" i="4"/>
  <c r="J37" i="4"/>
  <c r="J36" i="4"/>
  <c r="J54" i="1"/>
  <c r="J51" i="1"/>
  <c r="J53" i="1"/>
  <c r="J52" i="1"/>
  <c r="J16" i="7"/>
  <c r="J18" i="7"/>
  <c r="J20" i="7"/>
  <c r="J14" i="7"/>
  <c r="J12" i="7"/>
  <c r="J10" i="7"/>
  <c r="J8" i="7"/>
  <c r="J6" i="7"/>
  <c r="J6" i="4"/>
  <c r="J44" i="4" l="1"/>
  <c r="J43" i="4"/>
  <c r="J41" i="4"/>
  <c r="J42" i="4"/>
  <c r="J59" i="1"/>
  <c r="J56" i="1"/>
  <c r="J58" i="1"/>
  <c r="J57" i="1"/>
  <c r="J16" i="1"/>
  <c r="J49" i="4" l="1"/>
  <c r="J48" i="4"/>
  <c r="J47" i="4"/>
  <c r="J46" i="4"/>
  <c r="J64" i="1"/>
  <c r="J62" i="1"/>
  <c r="J61" i="1"/>
  <c r="J63" i="1"/>
  <c r="J22" i="7"/>
  <c r="J6" i="1"/>
  <c r="J54" i="4" l="1"/>
  <c r="J53" i="4"/>
  <c r="J52" i="4"/>
  <c r="J51" i="4"/>
  <c r="J69" i="1"/>
  <c r="J66" i="1"/>
  <c r="J67" i="1"/>
  <c r="J68" i="1"/>
  <c r="J26" i="7"/>
  <c r="J24" i="7"/>
  <c r="J59" i="4" l="1"/>
  <c r="J56" i="4"/>
  <c r="J57" i="4"/>
  <c r="J58" i="4"/>
  <c r="J74" i="1"/>
  <c r="J72" i="1"/>
  <c r="J71" i="1"/>
  <c r="J73" i="1"/>
  <c r="J28" i="7"/>
  <c r="J64" i="4" l="1"/>
  <c r="J62" i="4"/>
  <c r="J61" i="4"/>
  <c r="J63" i="4"/>
  <c r="J79" i="1"/>
  <c r="J77" i="1"/>
  <c r="J76" i="1"/>
  <c r="J78" i="1"/>
  <c r="J30" i="7"/>
  <c r="J69" i="4" l="1"/>
  <c r="J66" i="4"/>
  <c r="J67" i="4"/>
  <c r="J68" i="4"/>
  <c r="J84" i="1"/>
  <c r="J82" i="1"/>
  <c r="J81" i="1"/>
  <c r="J83" i="1"/>
  <c r="J32" i="7"/>
  <c r="J74" i="4" l="1"/>
  <c r="J71" i="4"/>
  <c r="J72" i="4"/>
  <c r="J73" i="4"/>
  <c r="J89" i="1"/>
  <c r="J86" i="1"/>
  <c r="J88" i="1"/>
  <c r="J87" i="1"/>
  <c r="J34" i="7"/>
  <c r="J79" i="4" l="1"/>
  <c r="J78" i="4"/>
  <c r="J77" i="4"/>
  <c r="J76" i="4"/>
  <c r="J94" i="1"/>
  <c r="J93" i="1"/>
  <c r="J92" i="1"/>
  <c r="J91" i="1"/>
  <c r="J36" i="7"/>
  <c r="J84" i="4" l="1"/>
  <c r="J82" i="4"/>
  <c r="J81" i="4"/>
  <c r="J83" i="4"/>
  <c r="J99" i="1"/>
  <c r="J98" i="1"/>
  <c r="J97" i="1"/>
  <c r="J96" i="1"/>
  <c r="J38" i="7"/>
  <c r="J89" i="4" l="1"/>
  <c r="J88" i="4"/>
  <c r="J87" i="4"/>
  <c r="J86" i="4"/>
  <c r="J104" i="1"/>
  <c r="J101" i="1"/>
  <c r="J102" i="1"/>
  <c r="J103" i="1"/>
  <c r="J40" i="7"/>
  <c r="J94" i="4" l="1"/>
  <c r="J93" i="4"/>
  <c r="J92" i="4"/>
  <c r="J91" i="4"/>
  <c r="J109" i="1"/>
  <c r="J106" i="1"/>
  <c r="J108" i="1"/>
  <c r="J107" i="1"/>
  <c r="J42" i="7"/>
  <c r="J99" i="4" l="1"/>
  <c r="J98" i="4"/>
  <c r="J97" i="4"/>
  <c r="J96" i="4"/>
  <c r="J114" i="1"/>
  <c r="J113" i="1"/>
  <c r="J112" i="1"/>
  <c r="J111" i="1"/>
  <c r="J44" i="7"/>
  <c r="J104" i="4" l="1"/>
  <c r="J103" i="4"/>
  <c r="J101" i="4"/>
  <c r="J102" i="4"/>
  <c r="J119" i="1"/>
  <c r="J117" i="1"/>
  <c r="J116" i="1"/>
  <c r="J118" i="1"/>
  <c r="J46" i="7"/>
  <c r="J108" i="4" l="1"/>
  <c r="J107" i="4"/>
  <c r="J109" i="4"/>
  <c r="J106" i="4"/>
  <c r="J124" i="1"/>
  <c r="J123" i="1"/>
  <c r="J122" i="1"/>
  <c r="J121" i="1"/>
  <c r="J48" i="7"/>
  <c r="J114" i="4" l="1"/>
  <c r="J112" i="4"/>
  <c r="J111" i="4"/>
  <c r="J113" i="4"/>
  <c r="J129" i="1"/>
  <c r="J126" i="1"/>
  <c r="J127" i="1"/>
  <c r="J128" i="1"/>
  <c r="J50" i="7"/>
  <c r="J119" i="4" l="1"/>
  <c r="J116" i="4"/>
  <c r="J117" i="4"/>
  <c r="J118" i="4"/>
  <c r="J134" i="1"/>
  <c r="J131" i="1"/>
  <c r="J132" i="1"/>
  <c r="J133" i="1"/>
  <c r="J52" i="7"/>
  <c r="J124" i="4" l="1"/>
  <c r="J121" i="4"/>
  <c r="J123" i="4"/>
  <c r="J122" i="4"/>
  <c r="J139" i="1"/>
  <c r="J137" i="1"/>
  <c r="J136" i="1"/>
  <c r="J138" i="1"/>
  <c r="J54" i="7"/>
  <c r="J129" i="4" l="1"/>
  <c r="J127" i="4"/>
  <c r="J126" i="4"/>
  <c r="J128" i="4"/>
  <c r="J144" i="1"/>
  <c r="J141" i="1"/>
  <c r="J143" i="1"/>
  <c r="J142" i="1"/>
  <c r="J56" i="7"/>
  <c r="J134" i="4" l="1"/>
  <c r="J131" i="4"/>
  <c r="J133" i="4"/>
  <c r="J132" i="4"/>
  <c r="J149" i="1"/>
  <c r="J147" i="1"/>
  <c r="J146" i="1"/>
  <c r="J148" i="1"/>
  <c r="J58" i="7"/>
  <c r="J139" i="4" l="1"/>
  <c r="J137" i="4"/>
  <c r="J136" i="4"/>
  <c r="J138" i="4"/>
  <c r="J154" i="1"/>
  <c r="J151" i="1"/>
  <c r="J152" i="1"/>
  <c r="J153" i="1"/>
  <c r="J60" i="7"/>
  <c r="J144" i="4" l="1"/>
  <c r="J143" i="4"/>
  <c r="J142" i="4"/>
  <c r="J141" i="4"/>
  <c r="J159" i="1"/>
  <c r="J158" i="1"/>
  <c r="J156" i="1"/>
  <c r="J157" i="1"/>
  <c r="J62" i="7"/>
  <c r="J149" i="4" l="1"/>
  <c r="J148" i="4"/>
  <c r="J147" i="4"/>
  <c r="J146" i="4"/>
  <c r="J164" i="1"/>
  <c r="J163" i="1"/>
  <c r="J162" i="1"/>
  <c r="J161" i="1"/>
  <c r="J64" i="7"/>
  <c r="J154" i="4" l="1"/>
  <c r="J153" i="4"/>
  <c r="J151" i="4"/>
  <c r="J152" i="4"/>
  <c r="J169" i="1"/>
  <c r="J166" i="1"/>
  <c r="J167" i="1"/>
  <c r="J168" i="1"/>
  <c r="J66" i="7"/>
  <c r="J159" i="4" l="1"/>
  <c r="J157" i="4"/>
  <c r="J156" i="4"/>
  <c r="J158" i="4"/>
  <c r="J174" i="1"/>
  <c r="J171" i="1"/>
  <c r="J173" i="1"/>
  <c r="J172" i="1"/>
  <c r="J68" i="7"/>
  <c r="J164" i="4" l="1"/>
  <c r="J161" i="4"/>
  <c r="J162" i="4"/>
  <c r="J163" i="4"/>
  <c r="J179" i="1"/>
  <c r="J178" i="1"/>
  <c r="J177" i="1"/>
  <c r="J176" i="1"/>
  <c r="J70" i="7"/>
  <c r="J169" i="4" l="1"/>
  <c r="J167" i="4"/>
  <c r="J166" i="4"/>
  <c r="J168" i="4"/>
  <c r="J184" i="1"/>
  <c r="J182" i="1"/>
  <c r="J181" i="1"/>
  <c r="J183" i="1"/>
  <c r="J72" i="7"/>
  <c r="J174" i="4" l="1"/>
  <c r="J172" i="4"/>
  <c r="J171" i="4"/>
  <c r="J173" i="4"/>
  <c r="J189" i="1"/>
  <c r="J186" i="1"/>
  <c r="J187" i="1"/>
  <c r="J188" i="1"/>
  <c r="J74" i="7"/>
  <c r="J179" i="4" l="1"/>
  <c r="J176" i="4"/>
  <c r="J177" i="4"/>
  <c r="J178" i="4"/>
  <c r="J194" i="1"/>
  <c r="J193" i="1"/>
  <c r="J192" i="1"/>
  <c r="J191" i="1"/>
  <c r="J76" i="7"/>
  <c r="J184" i="4" l="1"/>
  <c r="J181" i="4"/>
  <c r="J182" i="4"/>
  <c r="J183" i="4"/>
  <c r="J199" i="1"/>
  <c r="J198" i="1"/>
  <c r="J197" i="1"/>
  <c r="J196" i="1"/>
  <c r="J78" i="7"/>
  <c r="J189" i="4" l="1"/>
  <c r="J186" i="4"/>
  <c r="J188" i="4"/>
  <c r="J187" i="4"/>
  <c r="J204" i="1"/>
  <c r="J202" i="1"/>
  <c r="J201" i="1"/>
  <c r="J203" i="1"/>
  <c r="J80" i="7"/>
  <c r="J82" i="7"/>
  <c r="J194" i="4" l="1"/>
  <c r="J193" i="4"/>
  <c r="J192" i="4"/>
  <c r="J191" i="4"/>
  <c r="J209" i="1"/>
  <c r="J208" i="1"/>
  <c r="J206" i="1"/>
  <c r="J207" i="1"/>
  <c r="J199" i="4" l="1"/>
  <c r="J196" i="4"/>
  <c r="J197" i="4"/>
  <c r="J198" i="4"/>
  <c r="J214" i="1"/>
  <c r="J211" i="1"/>
  <c r="J213" i="1"/>
  <c r="J212" i="1"/>
  <c r="J204" i="4" l="1"/>
  <c r="J201" i="4"/>
  <c r="J203" i="4"/>
  <c r="J202" i="4"/>
  <c r="J219" i="1"/>
  <c r="J218" i="1"/>
  <c r="J216" i="1"/>
  <c r="J217" i="1"/>
  <c r="J209" i="4" l="1"/>
  <c r="J206" i="4"/>
  <c r="J207" i="4"/>
  <c r="J208" i="4"/>
  <c r="J224" i="1"/>
  <c r="J221" i="1"/>
  <c r="J222" i="1"/>
  <c r="J223" i="1"/>
  <c r="J214" i="4" l="1"/>
  <c r="J212" i="4"/>
  <c r="J211" i="4"/>
  <c r="J213" i="4"/>
  <c r="J229" i="1"/>
  <c r="J226" i="1"/>
  <c r="J228" i="1"/>
  <c r="J227" i="1"/>
  <c r="J219" i="4" l="1"/>
  <c r="J217" i="4"/>
  <c r="J216" i="4"/>
  <c r="J218" i="4"/>
  <c r="J234" i="1"/>
  <c r="J231" i="1"/>
  <c r="J233" i="1"/>
  <c r="J232" i="1"/>
  <c r="J224" i="4" l="1"/>
  <c r="J221" i="4"/>
  <c r="J223" i="4"/>
  <c r="J222" i="4"/>
  <c r="J239" i="1"/>
  <c r="J238" i="1"/>
  <c r="J236" i="1"/>
  <c r="J237" i="1"/>
  <c r="J229" i="4" l="1"/>
  <c r="J226" i="4"/>
  <c r="J228" i="4"/>
  <c r="J227" i="4"/>
  <c r="J244" i="1"/>
  <c r="J241" i="1"/>
  <c r="J243" i="1"/>
  <c r="J242" i="1"/>
  <c r="J234" i="4" l="1"/>
  <c r="J231" i="4"/>
  <c r="J233" i="4"/>
  <c r="J232" i="4"/>
  <c r="J239" i="4" l="1"/>
  <c r="J236" i="4"/>
  <c r="J237" i="4"/>
  <c r="J238" i="4"/>
  <c r="J244" i="4" l="1"/>
  <c r="J241" i="4"/>
  <c r="J242" i="4"/>
  <c r="J243" i="4"/>
  <c r="J249" i="4" l="1"/>
  <c r="J246" i="4"/>
  <c r="J248" i="4"/>
  <c r="J247" i="4"/>
  <c r="J254" i="4" l="1"/>
  <c r="J251" i="4"/>
  <c r="J252" i="4"/>
  <c r="J253" i="4"/>
  <c r="J259" i="4" l="1"/>
  <c r="J256" i="4"/>
  <c r="J257" i="4"/>
  <c r="J258" i="4"/>
  <c r="J264" i="4" l="1"/>
  <c r="J261" i="4"/>
  <c r="J262" i="4"/>
  <c r="J263" i="4"/>
  <c r="J269" i="4" l="1"/>
  <c r="J267" i="4"/>
  <c r="J266" i="4"/>
  <c r="J268" i="4"/>
  <c r="J274" i="4" l="1"/>
  <c r="J271" i="4"/>
  <c r="J272" i="4"/>
  <c r="J273" i="4"/>
  <c r="J279" i="4" l="1"/>
  <c r="J276" i="4"/>
  <c r="J277" i="4"/>
  <c r="J278" i="4"/>
  <c r="J284" i="4" l="1"/>
  <c r="J281" i="4"/>
  <c r="J283" i="4"/>
  <c r="J282" i="4"/>
  <c r="J289" i="4" l="1"/>
  <c r="J286" i="4"/>
  <c r="J287" i="4"/>
  <c r="J288" i="4"/>
  <c r="J294" i="4" l="1"/>
  <c r="J293" i="4"/>
  <c r="J292" i="4"/>
  <c r="J291" i="4"/>
  <c r="J299" i="4" l="1"/>
  <c r="J297" i="4"/>
  <c r="J296" i="4"/>
  <c r="J298" i="4"/>
  <c r="J304" i="4" l="1"/>
  <c r="J302" i="4"/>
  <c r="J301" i="4"/>
  <c r="J303" i="4"/>
  <c r="J309" i="4" l="1"/>
  <c r="J306" i="4"/>
  <c r="J308" i="4"/>
  <c r="J307" i="4"/>
  <c r="J314" i="4" l="1"/>
  <c r="J311" i="4"/>
  <c r="J313" i="4"/>
  <c r="J312" i="4"/>
  <c r="J319" i="4" l="1"/>
  <c r="J316" i="4"/>
  <c r="J317" i="4"/>
  <c r="J318" i="4"/>
  <c r="J324" i="4" l="1"/>
  <c r="J322" i="4"/>
  <c r="J321" i="4"/>
  <c r="J323" i="4"/>
  <c r="J329" i="4" l="1"/>
  <c r="J326" i="4"/>
  <c r="J328" i="4"/>
  <c r="J327" i="4"/>
  <c r="J334" i="4" l="1"/>
  <c r="J331" i="4"/>
  <c r="J333" i="4"/>
  <c r="J332" i="4"/>
  <c r="J339" i="4" l="1"/>
  <c r="J336" i="4"/>
  <c r="J338" i="4"/>
  <c r="J337" i="4"/>
  <c r="J344" i="4" l="1"/>
  <c r="J341" i="4"/>
  <c r="J342" i="4"/>
  <c r="J343" i="4"/>
  <c r="J349" i="4" l="1"/>
  <c r="J347" i="4"/>
  <c r="J348" i="4"/>
  <c r="J346" i="4"/>
  <c r="J354" i="4" l="1"/>
  <c r="J352" i="4"/>
  <c r="J351" i="4"/>
  <c r="J353" i="4"/>
  <c r="J359" i="4" l="1"/>
  <c r="J356" i="4"/>
  <c r="J358" i="4"/>
  <c r="J357" i="4"/>
  <c r="J364" i="4" l="1"/>
  <c r="J361" i="4"/>
  <c r="J363" i="4"/>
  <c r="J362" i="4"/>
  <c r="J369" i="4" l="1"/>
  <c r="J366" i="4"/>
  <c r="J368" i="4"/>
  <c r="J367" i="4"/>
  <c r="J374" i="4" l="1"/>
  <c r="J371" i="4"/>
  <c r="J372" i="4"/>
  <c r="J373" i="4"/>
  <c r="J379" i="4" l="1"/>
  <c r="J376" i="4"/>
  <c r="J377" i="4"/>
  <c r="J378" i="4"/>
  <c r="J384" i="4" l="1"/>
  <c r="J382" i="4"/>
  <c r="J381" i="4"/>
  <c r="J383" i="4"/>
  <c r="J389" i="4" l="1"/>
  <c r="J387" i="4"/>
  <c r="J386" i="4"/>
  <c r="J388" i="4"/>
  <c r="J394" i="4" l="1"/>
  <c r="J391" i="4"/>
  <c r="J393" i="4"/>
  <c r="J392" i="4"/>
  <c r="J399" i="4" l="1"/>
  <c r="J397" i="4"/>
  <c r="J396" i="4"/>
  <c r="J398" i="4"/>
  <c r="J404" i="4" l="1"/>
  <c r="J401" i="4"/>
  <c r="J402" i="4"/>
  <c r="J403" i="4"/>
  <c r="J409" i="4" l="1"/>
  <c r="J406" i="4"/>
  <c r="J407" i="4"/>
  <c r="J408" i="4"/>
  <c r="J414" i="4" l="1"/>
  <c r="J411" i="4"/>
  <c r="J413" i="4"/>
  <c r="J412" i="4"/>
  <c r="J419" i="4" l="1"/>
  <c r="J418" i="4"/>
  <c r="J417" i="4"/>
  <c r="J416" i="4"/>
  <c r="J424" i="4" l="1"/>
  <c r="J421" i="4"/>
  <c r="J422" i="4"/>
  <c r="J423" i="4"/>
  <c r="J429" i="4" l="1"/>
  <c r="J426" i="4"/>
  <c r="J427" i="4"/>
  <c r="J428" i="4"/>
  <c r="J434" i="4" l="1"/>
  <c r="J433" i="4"/>
  <c r="J431" i="4"/>
  <c r="J432" i="4"/>
  <c r="J439" i="4" l="1"/>
  <c r="J437" i="4"/>
  <c r="J436" i="4"/>
  <c r="J438" i="4"/>
  <c r="J444" i="4" l="1"/>
  <c r="J441" i="4"/>
  <c r="J443" i="4"/>
  <c r="J442" i="4"/>
  <c r="J449" i="4" l="1"/>
  <c r="J446" i="4"/>
  <c r="J448" i="4"/>
  <c r="J447" i="4"/>
  <c r="J454" i="4" l="1"/>
  <c r="J452" i="4"/>
  <c r="J451" i="4"/>
  <c r="J453" i="4"/>
  <c r="J459" i="4" l="1"/>
  <c r="J458" i="4"/>
  <c r="J456" i="4"/>
  <c r="J457" i="4"/>
  <c r="J464" i="4" l="1"/>
  <c r="J461" i="4"/>
  <c r="J463" i="4"/>
  <c r="J462" i="4"/>
  <c r="J469" i="4" l="1"/>
  <c r="J466" i="4"/>
  <c r="J468" i="4"/>
  <c r="J467" i="4"/>
  <c r="J474" i="4" l="1"/>
  <c r="J472" i="4"/>
  <c r="J471" i="4"/>
  <c r="J473" i="4"/>
  <c r="J479" i="4" l="1"/>
  <c r="J477" i="4"/>
  <c r="J476" i="4"/>
  <c r="J478" i="4"/>
</calcChain>
</file>

<file path=xl/sharedStrings.xml><?xml version="1.0" encoding="utf-8"?>
<sst xmlns="http://schemas.openxmlformats.org/spreadsheetml/2006/main" count="6490" uniqueCount="1650">
  <si>
    <t xml:space="preserve">
３０分未満</t>
    <rPh sb="3" eb="4">
      <t>ブン</t>
    </rPh>
    <rPh sb="4" eb="6">
      <t>ミマン</t>
    </rPh>
    <phoneticPr fontId="30"/>
  </si>
  <si>
    <t>３０分以上
４５分未満</t>
    <rPh sb="2" eb="3">
      <t>ブン</t>
    </rPh>
    <rPh sb="3" eb="5">
      <t>イジョウ</t>
    </rPh>
    <rPh sb="8" eb="9">
      <t>フン</t>
    </rPh>
    <rPh sb="9" eb="11">
      <t>ミマン</t>
    </rPh>
    <phoneticPr fontId="30"/>
  </si>
  <si>
    <t>４５分以上
１時間未満</t>
    <rPh sb="2" eb="3">
      <t>ブン</t>
    </rPh>
    <rPh sb="3" eb="5">
      <t>イジョウ</t>
    </rPh>
    <rPh sb="7" eb="9">
      <t>ジカン</t>
    </rPh>
    <rPh sb="9" eb="11">
      <t>ミマン</t>
    </rPh>
    <phoneticPr fontId="30"/>
  </si>
  <si>
    <t>１時間以上
１時間１５分未満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</si>
  <si>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１時間１５分以上
１時間３０分未満</t>
    <rPh sb="1" eb="3">
      <t>ジカン</t>
    </rPh>
    <rPh sb="5" eb="6">
      <t>フン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</si>
  <si>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１時間３０分以上
１時間４５分未満</t>
    <rPh sb="1" eb="3">
      <t>ジカン</t>
    </rPh>
    <rPh sb="5" eb="6">
      <t>ブン</t>
    </rPh>
    <rPh sb="6" eb="8">
      <t>イジョウ</t>
    </rPh>
    <rPh sb="10" eb="12">
      <t>ジカン</t>
    </rPh>
    <rPh sb="14" eb="15">
      <t>プン</t>
    </rPh>
    <rPh sb="15" eb="17">
      <t>ミマン</t>
    </rPh>
    <phoneticPr fontId="30"/>
  </si>
  <si>
    <t>１時間４５分以上
２時間未満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</si>
  <si>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２時間以上
２時間１５分未満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</si>
  <si>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２時間１５分以上
２時間３０分未満</t>
    <rPh sb="1" eb="3">
      <t>ジカン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</si>
  <si>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２時間３０分以上
２時間４５分未満</t>
    <rPh sb="1" eb="3">
      <t>ジカン</t>
    </rPh>
    <rPh sb="5" eb="6">
      <t>ブン</t>
    </rPh>
    <rPh sb="6" eb="8">
      <t>イジョウ</t>
    </rPh>
    <rPh sb="10" eb="12">
      <t>ジカン</t>
    </rPh>
    <rPh sb="14" eb="15">
      <t>プン</t>
    </rPh>
    <rPh sb="15" eb="17">
      <t>ミマン</t>
    </rPh>
    <phoneticPr fontId="30"/>
  </si>
  <si>
    <t>２時間４５分以上
３時間未満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</si>
  <si>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３時間以上
３時間１５分未満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</si>
  <si>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３時間１５分以上
３時間３０分未満</t>
    <rPh sb="1" eb="3">
      <t>ジカン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</si>
  <si>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３時間３０分以上
３時間４５分未満</t>
    <rPh sb="1" eb="3">
      <t>ジカン</t>
    </rPh>
    <rPh sb="5" eb="6">
      <t>ブン</t>
    </rPh>
    <rPh sb="6" eb="8">
      <t>イジョウ</t>
    </rPh>
    <rPh sb="10" eb="12">
      <t>ジカン</t>
    </rPh>
    <rPh sb="14" eb="15">
      <t>プン</t>
    </rPh>
    <rPh sb="15" eb="17">
      <t>ミマン</t>
    </rPh>
    <phoneticPr fontId="30"/>
  </si>
  <si>
    <t>３時間４５分以上
４時間未満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</si>
  <si>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４時間以上
４時間１５分未満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</si>
  <si>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４時間１５分以上
４時間３０分未満</t>
    <rPh sb="1" eb="3">
      <t>ジカン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</si>
  <si>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４時間３０分以上
４時間４５分未満</t>
    <rPh sb="1" eb="3">
      <t>ジカン</t>
    </rPh>
    <rPh sb="5" eb="6">
      <t>ブン</t>
    </rPh>
    <rPh sb="6" eb="8">
      <t>イジョウ</t>
    </rPh>
    <rPh sb="10" eb="12">
      <t>ジカン</t>
    </rPh>
    <rPh sb="14" eb="15">
      <t>プン</t>
    </rPh>
    <rPh sb="15" eb="17">
      <t>ミマン</t>
    </rPh>
    <phoneticPr fontId="30"/>
  </si>
  <si>
    <t>４時間４５分以上
５時間未満</t>
    <rPh sb="1" eb="3">
      <t>ジカン</t>
    </rPh>
    <rPh sb="6" eb="8">
      <t>イジョウ</t>
    </rPh>
    <rPh sb="10" eb="12">
      <t>ジカン</t>
    </rPh>
    <rPh sb="12" eb="14">
      <t>ミマン</t>
    </rPh>
    <phoneticPr fontId="30"/>
  </si>
  <si>
    <t>５時間以上
５時間１５分未満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</si>
  <si>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５時間１５分以上
５時間３０分未満</t>
    <rPh sb="1" eb="3">
      <t>ジカン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</si>
  <si>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５時間３０分以上
５時間４５分未満</t>
    <rPh sb="1" eb="3">
      <t>ジカン</t>
    </rPh>
    <rPh sb="5" eb="6">
      <t>ブン</t>
    </rPh>
    <rPh sb="6" eb="8">
      <t>イジョウ</t>
    </rPh>
    <rPh sb="10" eb="12">
      <t>ジカン</t>
    </rPh>
    <rPh sb="14" eb="15">
      <t>プン</t>
    </rPh>
    <rPh sb="15" eb="17">
      <t>ミマン</t>
    </rPh>
    <phoneticPr fontId="30"/>
  </si>
  <si>
    <t>５時間４５分以上
６時間未満</t>
    <rPh sb="1" eb="3">
      <t>ジカン</t>
    </rPh>
    <rPh sb="6" eb="8">
      <t>イジョウ</t>
    </rPh>
    <rPh sb="10" eb="12">
      <t>ジカン</t>
    </rPh>
    <rPh sb="12" eb="14">
      <t>ミマン</t>
    </rPh>
    <phoneticPr fontId="30"/>
  </si>
  <si>
    <t>６時間以上
６時間１５分未満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</si>
  <si>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６時間１５分以上
６時間３０分未満</t>
    <rPh sb="1" eb="3">
      <t>ジカン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</si>
  <si>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６時間３０分以上
６時間４５分未満</t>
    <rPh sb="1" eb="3">
      <t>ジカン</t>
    </rPh>
    <rPh sb="5" eb="6">
      <t>ブン</t>
    </rPh>
    <rPh sb="6" eb="8">
      <t>イジョウ</t>
    </rPh>
    <rPh sb="10" eb="12">
      <t>ジカン</t>
    </rPh>
    <rPh sb="14" eb="15">
      <t>プン</t>
    </rPh>
    <rPh sb="15" eb="17">
      <t>ミマン</t>
    </rPh>
    <phoneticPr fontId="30"/>
  </si>
  <si>
    <t>６時間４５分以上
７時間未満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</si>
  <si>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７時間以上
７時間１５分未満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</si>
  <si>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７時間１５分以上
７時間３０分未満</t>
    <rPh sb="1" eb="3">
      <t>ジカン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</si>
  <si>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７時間３０分以上
７時間４５分未満</t>
    <rPh sb="1" eb="3">
      <t>ジカン</t>
    </rPh>
    <rPh sb="5" eb="6">
      <t>ブン</t>
    </rPh>
    <rPh sb="6" eb="8">
      <t>イジョウ</t>
    </rPh>
    <rPh sb="10" eb="12">
      <t>ジカン</t>
    </rPh>
    <rPh sb="14" eb="15">
      <t>プン</t>
    </rPh>
    <rPh sb="15" eb="17">
      <t>ミマン</t>
    </rPh>
    <phoneticPr fontId="30"/>
  </si>
  <si>
    <t>７時間４５分以上
８時間未満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</si>
  <si>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８時間以上
８時間１５分未満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</si>
  <si>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８時間１５分以上
８時間３０分未満</t>
    <rPh sb="1" eb="3">
      <t>ジカン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</si>
  <si>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８時間３０分以上
８時間４５分未満</t>
    <rPh sb="1" eb="3">
      <t>ジカン</t>
    </rPh>
    <rPh sb="5" eb="6">
      <t>ブン</t>
    </rPh>
    <rPh sb="6" eb="8">
      <t>イジョウ</t>
    </rPh>
    <rPh sb="10" eb="12">
      <t>ジカン</t>
    </rPh>
    <rPh sb="14" eb="15">
      <t>プン</t>
    </rPh>
    <rPh sb="15" eb="17">
      <t>ミマン</t>
    </rPh>
    <phoneticPr fontId="30"/>
  </si>
  <si>
    <t>８時間４５分以上
９時間未満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</si>
  <si>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９時間以上
９時間１５分未満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</si>
  <si>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９時間１５分以上
９時間３０分未満</t>
    <rPh sb="1" eb="3">
      <t>ジカン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</si>
  <si>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９時間３０分以上
９時間４５分未満</t>
    <rPh sb="1" eb="3">
      <t>ジカン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</si>
  <si>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９時間４５分以上
１０時間未満</t>
    <rPh sb="1" eb="3">
      <t>ジカン</t>
    </rPh>
    <rPh sb="6" eb="8">
      <t>イジョウ</t>
    </rPh>
    <rPh sb="11" eb="13">
      <t>ジカン</t>
    </rPh>
    <rPh sb="13" eb="15">
      <t>ミマン</t>
    </rPh>
    <phoneticPr fontId="30"/>
  </si>
  <si>
    <t>決定サービス名称略称</t>
    <rPh sb="0" eb="2">
      <t>ケッテイ</t>
    </rPh>
    <rPh sb="6" eb="8">
      <t>メイショウ</t>
    </rPh>
    <rPh sb="8" eb="9">
      <t>リャク</t>
    </rPh>
    <rPh sb="9" eb="10">
      <t>ショウ</t>
    </rPh>
    <phoneticPr fontId="30"/>
  </si>
  <si>
    <t>請求合成
単位数</t>
    <rPh sb="0" eb="2">
      <t>セイキュウ</t>
    </rPh>
    <rPh sb="2" eb="4">
      <t>ゴウセイ</t>
    </rPh>
    <rPh sb="5" eb="8">
      <t>タンイスウ</t>
    </rPh>
    <phoneticPr fontId="30"/>
  </si>
  <si>
    <t>02</t>
    <phoneticPr fontId="30"/>
  </si>
  <si>
    <t>0100</t>
    <phoneticPr fontId="30"/>
  </si>
  <si>
    <t>地域活動支援センター</t>
    <rPh sb="0" eb="2">
      <t>チイキ</t>
    </rPh>
    <rPh sb="2" eb="4">
      <t>カツドウ</t>
    </rPh>
    <rPh sb="4" eb="6">
      <t>シエン</t>
    </rPh>
    <phoneticPr fontId="30"/>
  </si>
  <si>
    <t>0101</t>
    <phoneticPr fontId="30"/>
  </si>
  <si>
    <t>地活センター基本</t>
    <rPh sb="0" eb="2">
      <t>チカツ</t>
    </rPh>
    <rPh sb="6" eb="8">
      <t>キホン</t>
    </rPh>
    <phoneticPr fontId="30"/>
  </si>
  <si>
    <t>６時間以上の場合</t>
    <rPh sb="1" eb="3">
      <t>ジカン</t>
    </rPh>
    <rPh sb="3" eb="5">
      <t>イジョウ</t>
    </rPh>
    <rPh sb="6" eb="8">
      <t>バアイ</t>
    </rPh>
    <phoneticPr fontId="30"/>
  </si>
  <si>
    <t>0102</t>
    <phoneticPr fontId="30"/>
  </si>
  <si>
    <t>地活センター基本　６．０</t>
    <rPh sb="0" eb="2">
      <t>チカツ</t>
    </rPh>
    <rPh sb="6" eb="8">
      <t>キホン</t>
    </rPh>
    <phoneticPr fontId="30"/>
  </si>
  <si>
    <t>４時間以上６時間未満の場合</t>
    <rPh sb="1" eb="3">
      <t>ジカン</t>
    </rPh>
    <rPh sb="3" eb="5">
      <t>イジョウ</t>
    </rPh>
    <rPh sb="6" eb="8">
      <t>ジカン</t>
    </rPh>
    <rPh sb="8" eb="10">
      <t>ミマン</t>
    </rPh>
    <rPh sb="11" eb="13">
      <t>バアイ</t>
    </rPh>
    <phoneticPr fontId="30"/>
  </si>
  <si>
    <t>0103</t>
    <phoneticPr fontId="30"/>
  </si>
  <si>
    <t>地活センター基本　４．０</t>
    <rPh sb="0" eb="1">
      <t>チ</t>
    </rPh>
    <rPh sb="1" eb="2">
      <t>カツ</t>
    </rPh>
    <rPh sb="6" eb="8">
      <t>キホン</t>
    </rPh>
    <phoneticPr fontId="30"/>
  </si>
  <si>
    <t>４時間未満の場合</t>
    <rPh sb="1" eb="3">
      <t>ジカン</t>
    </rPh>
    <rPh sb="3" eb="5">
      <t>ミマン</t>
    </rPh>
    <rPh sb="6" eb="8">
      <t>バアイ</t>
    </rPh>
    <phoneticPr fontId="30"/>
  </si>
  <si>
    <t>5101</t>
    <phoneticPr fontId="30"/>
  </si>
  <si>
    <t>地活センター送迎加算</t>
    <rPh sb="0" eb="1">
      <t>チ</t>
    </rPh>
    <rPh sb="1" eb="2">
      <t>カツ</t>
    </rPh>
    <rPh sb="6" eb="8">
      <t>ソウゲイ</t>
    </rPh>
    <rPh sb="8" eb="10">
      <t>カサン</t>
    </rPh>
    <phoneticPr fontId="30"/>
  </si>
  <si>
    <t>地活センター入浴加算</t>
    <rPh sb="0" eb="1">
      <t>チ</t>
    </rPh>
    <rPh sb="1" eb="2">
      <t>カツ</t>
    </rPh>
    <rPh sb="6" eb="8">
      <t>ニュウヨク</t>
    </rPh>
    <rPh sb="8" eb="10">
      <t>カサン</t>
    </rPh>
    <phoneticPr fontId="30"/>
  </si>
  <si>
    <t>入浴加算</t>
    <rPh sb="0" eb="2">
      <t>ニュウヨク</t>
    </rPh>
    <rPh sb="2" eb="4">
      <t>カサン</t>
    </rPh>
    <phoneticPr fontId="30"/>
  </si>
  <si>
    <t>決定サービスコード</t>
    <rPh sb="0" eb="2">
      <t>ケッテイ</t>
    </rPh>
    <phoneticPr fontId="30"/>
  </si>
  <si>
    <t>決定サービス
名称略称</t>
    <rPh sb="0" eb="2">
      <t>ケッテイ</t>
    </rPh>
    <rPh sb="7" eb="9">
      <t>メイショウ</t>
    </rPh>
    <rPh sb="9" eb="10">
      <t>リャク</t>
    </rPh>
    <rPh sb="10" eb="11">
      <t>ショウ</t>
    </rPh>
    <phoneticPr fontId="30"/>
  </si>
  <si>
    <t>請求サービスコード</t>
    <rPh sb="0" eb="2">
      <t>セイキュウ</t>
    </rPh>
    <phoneticPr fontId="30"/>
  </si>
  <si>
    <t>請求サービス名称略称</t>
    <rPh sb="0" eb="2">
      <t>セイキュウ</t>
    </rPh>
    <rPh sb="6" eb="8">
      <t>メイショウ</t>
    </rPh>
    <rPh sb="8" eb="9">
      <t>リャク</t>
    </rPh>
    <rPh sb="9" eb="10">
      <t>ショウ</t>
    </rPh>
    <phoneticPr fontId="30"/>
  </si>
  <si>
    <t>算定項目</t>
    <rPh sb="0" eb="2">
      <t>サンテイ</t>
    </rPh>
    <rPh sb="2" eb="4">
      <t>コウモク</t>
    </rPh>
    <phoneticPr fontId="30"/>
  </si>
  <si>
    <t>種類</t>
    <rPh sb="0" eb="2">
      <t>シュルイ</t>
    </rPh>
    <phoneticPr fontId="30"/>
  </si>
  <si>
    <t>項目</t>
    <rPh sb="0" eb="2">
      <t>コウモク</t>
    </rPh>
    <phoneticPr fontId="30"/>
  </si>
  <si>
    <t>03</t>
    <phoneticPr fontId="30"/>
  </si>
  <si>
    <t>日中一時基本</t>
    <rPh sb="0" eb="2">
      <t>ニッチュウ</t>
    </rPh>
    <rPh sb="2" eb="4">
      <t>イチジ</t>
    </rPh>
    <rPh sb="4" eb="6">
      <t>キホン</t>
    </rPh>
    <phoneticPr fontId="30"/>
  </si>
  <si>
    <t>基本</t>
    <rPh sb="0" eb="2">
      <t>キホン</t>
    </rPh>
    <phoneticPr fontId="30"/>
  </si>
  <si>
    <t>日中一時重心医療</t>
    <rPh sb="0" eb="2">
      <t>ニッチュウ</t>
    </rPh>
    <rPh sb="2" eb="4">
      <t>イチジ</t>
    </rPh>
    <rPh sb="4" eb="6">
      <t>ジュウシン</t>
    </rPh>
    <rPh sb="6" eb="8">
      <t>イリョウ</t>
    </rPh>
    <phoneticPr fontId="30"/>
  </si>
  <si>
    <t>重症心身障害児者が医療機関を利用した場合</t>
    <rPh sb="0" eb="2">
      <t>ジュウショウ</t>
    </rPh>
    <rPh sb="2" eb="4">
      <t>シンシン</t>
    </rPh>
    <rPh sb="4" eb="6">
      <t>ショウガイ</t>
    </rPh>
    <rPh sb="6" eb="7">
      <t>ジ</t>
    </rPh>
    <rPh sb="7" eb="8">
      <t>モノ</t>
    </rPh>
    <rPh sb="9" eb="11">
      <t>イリョウ</t>
    </rPh>
    <rPh sb="11" eb="13">
      <t>キカン</t>
    </rPh>
    <rPh sb="14" eb="16">
      <t>リヨウ</t>
    </rPh>
    <rPh sb="18" eb="20">
      <t>バアイ</t>
    </rPh>
    <phoneticPr fontId="30"/>
  </si>
  <si>
    <t>日中一時日中活動</t>
    <rPh sb="0" eb="2">
      <t>ニッチュウ</t>
    </rPh>
    <rPh sb="2" eb="4">
      <t>イチジ</t>
    </rPh>
    <rPh sb="4" eb="6">
      <t>ニッチュウ</t>
    </rPh>
    <rPh sb="6" eb="8">
      <t>カツドウ</t>
    </rPh>
    <phoneticPr fontId="30"/>
  </si>
  <si>
    <t>日中活動サービスを利用した者が引き続き利用した場合</t>
    <rPh sb="0" eb="2">
      <t>ニッチュウ</t>
    </rPh>
    <rPh sb="2" eb="4">
      <t>カツドウ</t>
    </rPh>
    <rPh sb="9" eb="11">
      <t>リヨウ</t>
    </rPh>
    <rPh sb="13" eb="14">
      <t>モノ</t>
    </rPh>
    <rPh sb="15" eb="16">
      <t>ヒ</t>
    </rPh>
    <rPh sb="17" eb="18">
      <t>ツヅ</t>
    </rPh>
    <rPh sb="19" eb="21">
      <t>リヨウ</t>
    </rPh>
    <rPh sb="23" eb="25">
      <t>バアイ</t>
    </rPh>
    <phoneticPr fontId="30"/>
  </si>
  <si>
    <t>日中一時送迎加算</t>
    <rPh sb="0" eb="2">
      <t>ニッチュウ</t>
    </rPh>
    <rPh sb="2" eb="4">
      <t>イチジ</t>
    </rPh>
    <rPh sb="4" eb="6">
      <t>ソウゲイ</t>
    </rPh>
    <rPh sb="6" eb="8">
      <t>カサン</t>
    </rPh>
    <phoneticPr fontId="30"/>
  </si>
  <si>
    <t>送迎加算</t>
    <rPh sb="0" eb="2">
      <t>ソウゲイ</t>
    </rPh>
    <rPh sb="2" eb="4">
      <t>カサン</t>
    </rPh>
    <phoneticPr fontId="30"/>
  </si>
  <si>
    <t>01</t>
    <phoneticPr fontId="30"/>
  </si>
  <si>
    <t>移動支援（身体介護を伴う）</t>
    <rPh sb="0" eb="2">
      <t>イドウ</t>
    </rPh>
    <rPh sb="2" eb="4">
      <t>シエン</t>
    </rPh>
    <rPh sb="5" eb="7">
      <t>シンタイ</t>
    </rPh>
    <rPh sb="7" eb="9">
      <t>カイゴ</t>
    </rPh>
    <rPh sb="10" eb="11">
      <t>トモナ</t>
    </rPh>
    <phoneticPr fontId="30"/>
  </si>
  <si>
    <t>移動身体介護０．５</t>
    <rPh sb="0" eb="2">
      <t>イドウ</t>
    </rPh>
    <rPh sb="2" eb="4">
      <t>シンタイ</t>
    </rPh>
    <rPh sb="4" eb="6">
      <t>カイゴ</t>
    </rPh>
    <phoneticPr fontId="30"/>
  </si>
  <si>
    <t>01</t>
    <phoneticPr fontId="30"/>
  </si>
  <si>
    <t>移動身体介護０．５　二人</t>
    <rPh sb="0" eb="2">
      <t>イドウ</t>
    </rPh>
    <rPh sb="2" eb="4">
      <t>シンタイ</t>
    </rPh>
    <rPh sb="4" eb="6">
      <t>カイゴ</t>
    </rPh>
    <rPh sb="10" eb="12">
      <t>フタリ</t>
    </rPh>
    <phoneticPr fontId="30"/>
  </si>
  <si>
    <t>２人目の従事者による場合</t>
    <rPh sb="0" eb="2">
      <t>フタリ</t>
    </rPh>
    <rPh sb="2" eb="3">
      <t>メ</t>
    </rPh>
    <rPh sb="4" eb="7">
      <t>ジュウジシャ</t>
    </rPh>
    <rPh sb="10" eb="12">
      <t>バアイ</t>
    </rPh>
    <phoneticPr fontId="30"/>
  </si>
  <si>
    <t>移動身体介護０．５　２：１</t>
    <rPh sb="0" eb="2">
      <t>イドウ</t>
    </rPh>
    <rPh sb="2" eb="4">
      <t>シンタイ</t>
    </rPh>
    <rPh sb="4" eb="6">
      <t>カイゴ</t>
    </rPh>
    <phoneticPr fontId="30"/>
  </si>
  <si>
    <t>２人グループに対する支援の場合</t>
    <rPh sb="0" eb="2">
      <t>フタリ</t>
    </rPh>
    <rPh sb="7" eb="8">
      <t>タイ</t>
    </rPh>
    <rPh sb="10" eb="12">
      <t>シエン</t>
    </rPh>
    <rPh sb="13" eb="15">
      <t>バアイ</t>
    </rPh>
    <phoneticPr fontId="30"/>
  </si>
  <si>
    <t>0104</t>
  </si>
  <si>
    <t>移動身体介護０．５　３：１</t>
    <rPh sb="0" eb="2">
      <t>イドウ</t>
    </rPh>
    <rPh sb="2" eb="4">
      <t>シンタイ</t>
    </rPh>
    <rPh sb="4" eb="6">
      <t>カイゴ</t>
    </rPh>
    <phoneticPr fontId="30"/>
  </si>
  <si>
    <t>３人グループに対する支援の場合</t>
    <rPh sb="1" eb="2">
      <t>ニン</t>
    </rPh>
    <rPh sb="7" eb="8">
      <t>タイ</t>
    </rPh>
    <rPh sb="10" eb="12">
      <t>シエン</t>
    </rPh>
    <rPh sb="13" eb="15">
      <t>バアイ</t>
    </rPh>
    <phoneticPr fontId="30"/>
  </si>
  <si>
    <t>0100</t>
    <phoneticPr fontId="30"/>
  </si>
  <si>
    <t>0105</t>
  </si>
  <si>
    <t>移動身体介護０．５　４：１</t>
    <rPh sb="0" eb="2">
      <t>イドウ</t>
    </rPh>
    <rPh sb="2" eb="4">
      <t>シンタイ</t>
    </rPh>
    <rPh sb="4" eb="6">
      <t>カイゴ</t>
    </rPh>
    <phoneticPr fontId="30"/>
  </si>
  <si>
    <t>４人グループに対する支援の場合</t>
    <rPh sb="1" eb="2">
      <t>ニン</t>
    </rPh>
    <rPh sb="7" eb="8">
      <t>タイ</t>
    </rPh>
    <rPh sb="10" eb="12">
      <t>シエン</t>
    </rPh>
    <rPh sb="13" eb="15">
      <t>バアイ</t>
    </rPh>
    <phoneticPr fontId="30"/>
  </si>
  <si>
    <t>0106</t>
  </si>
  <si>
    <t>移動身体介護１．０</t>
    <rPh sb="0" eb="2">
      <t>イドウ</t>
    </rPh>
    <rPh sb="2" eb="4">
      <t>シンタイ</t>
    </rPh>
    <rPh sb="4" eb="6">
      <t>カイゴ</t>
    </rPh>
    <phoneticPr fontId="30"/>
  </si>
  <si>
    <t>0107</t>
  </si>
  <si>
    <t>移動身体介護１．０　二人</t>
    <rPh sb="0" eb="2">
      <t>イドウ</t>
    </rPh>
    <rPh sb="2" eb="4">
      <t>シンタイ</t>
    </rPh>
    <rPh sb="4" eb="6">
      <t>カイゴ</t>
    </rPh>
    <phoneticPr fontId="30"/>
  </si>
  <si>
    <t>0108</t>
  </si>
  <si>
    <t>移動身体介護１．０　２：１</t>
    <rPh sb="0" eb="2">
      <t>イドウ</t>
    </rPh>
    <rPh sb="2" eb="4">
      <t>シンタイ</t>
    </rPh>
    <rPh sb="4" eb="6">
      <t>カイゴ</t>
    </rPh>
    <phoneticPr fontId="30"/>
  </si>
  <si>
    <t>0109</t>
  </si>
  <si>
    <t>移動身体介護１．０　３：１</t>
    <rPh sb="0" eb="2">
      <t>イドウ</t>
    </rPh>
    <rPh sb="2" eb="4">
      <t>シンタイ</t>
    </rPh>
    <rPh sb="4" eb="6">
      <t>カイゴ</t>
    </rPh>
    <phoneticPr fontId="30"/>
  </si>
  <si>
    <t>0110</t>
  </si>
  <si>
    <t>移動身体介護１．０　４：１</t>
    <rPh sb="0" eb="2">
      <t>イドウ</t>
    </rPh>
    <rPh sb="2" eb="4">
      <t>シンタイ</t>
    </rPh>
    <rPh sb="4" eb="6">
      <t>カイゴ</t>
    </rPh>
    <phoneticPr fontId="30"/>
  </si>
  <si>
    <t>0111</t>
  </si>
  <si>
    <t>移動身体介護１．５</t>
    <rPh sb="0" eb="2">
      <t>イドウ</t>
    </rPh>
    <rPh sb="2" eb="4">
      <t>シンタイ</t>
    </rPh>
    <rPh sb="4" eb="6">
      <t>カイゴ</t>
    </rPh>
    <phoneticPr fontId="30"/>
  </si>
  <si>
    <t>0112</t>
  </si>
  <si>
    <t>移動身体介護１．５　二人</t>
    <rPh sb="0" eb="2">
      <t>イドウ</t>
    </rPh>
    <rPh sb="2" eb="4">
      <t>シンタイ</t>
    </rPh>
    <rPh sb="4" eb="6">
      <t>カイゴ</t>
    </rPh>
    <phoneticPr fontId="30"/>
  </si>
  <si>
    <t>0113</t>
  </si>
  <si>
    <t>移動身体介護１．５　２：１</t>
    <rPh sb="0" eb="2">
      <t>イドウ</t>
    </rPh>
    <rPh sb="2" eb="4">
      <t>シンタイ</t>
    </rPh>
    <rPh sb="4" eb="6">
      <t>カイゴ</t>
    </rPh>
    <phoneticPr fontId="30"/>
  </si>
  <si>
    <t>0114</t>
  </si>
  <si>
    <t>移動身体介護１．５　３：１</t>
    <rPh sb="0" eb="2">
      <t>イドウ</t>
    </rPh>
    <rPh sb="2" eb="4">
      <t>シンタイ</t>
    </rPh>
    <rPh sb="4" eb="6">
      <t>カイゴ</t>
    </rPh>
    <phoneticPr fontId="30"/>
  </si>
  <si>
    <t>0115</t>
  </si>
  <si>
    <t>移動身体介護１．５　４：１</t>
    <rPh sb="0" eb="2">
      <t>イドウ</t>
    </rPh>
    <rPh sb="2" eb="4">
      <t>シンタイ</t>
    </rPh>
    <rPh sb="4" eb="6">
      <t>カイゴ</t>
    </rPh>
    <phoneticPr fontId="30"/>
  </si>
  <si>
    <t>0116</t>
  </si>
  <si>
    <t>移動身体介護２．０</t>
    <rPh sb="0" eb="2">
      <t>イドウ</t>
    </rPh>
    <rPh sb="2" eb="4">
      <t>シンタイ</t>
    </rPh>
    <rPh sb="4" eb="6">
      <t>カイゴ</t>
    </rPh>
    <phoneticPr fontId="30"/>
  </si>
  <si>
    <t>0117</t>
  </si>
  <si>
    <t>移動身体介護２．０　二人</t>
    <rPh sb="0" eb="2">
      <t>イドウ</t>
    </rPh>
    <rPh sb="2" eb="4">
      <t>シンタイ</t>
    </rPh>
    <rPh sb="4" eb="6">
      <t>カイゴ</t>
    </rPh>
    <phoneticPr fontId="30"/>
  </si>
  <si>
    <t>0118</t>
  </si>
  <si>
    <t>移動身体介護２．０　２：１</t>
    <rPh sb="0" eb="2">
      <t>イドウ</t>
    </rPh>
    <rPh sb="2" eb="4">
      <t>シンタイ</t>
    </rPh>
    <rPh sb="4" eb="6">
      <t>カイゴ</t>
    </rPh>
    <phoneticPr fontId="30"/>
  </si>
  <si>
    <t>0119</t>
  </si>
  <si>
    <t>移動身体介護２．０　３：１</t>
    <rPh sb="0" eb="2">
      <t>イドウ</t>
    </rPh>
    <rPh sb="2" eb="4">
      <t>シンタイ</t>
    </rPh>
    <rPh sb="4" eb="6">
      <t>カイゴ</t>
    </rPh>
    <phoneticPr fontId="30"/>
  </si>
  <si>
    <t>0120</t>
  </si>
  <si>
    <t>移動身体介護２．０　４：１</t>
    <rPh sb="0" eb="2">
      <t>イドウ</t>
    </rPh>
    <rPh sb="2" eb="4">
      <t>シンタイ</t>
    </rPh>
    <rPh sb="4" eb="6">
      <t>カイゴ</t>
    </rPh>
    <phoneticPr fontId="30"/>
  </si>
  <si>
    <t>0121</t>
  </si>
  <si>
    <t>移動身体介護２．５</t>
    <rPh sb="0" eb="2">
      <t>イドウ</t>
    </rPh>
    <rPh sb="2" eb="4">
      <t>シンタイ</t>
    </rPh>
    <rPh sb="4" eb="6">
      <t>カイゴ</t>
    </rPh>
    <phoneticPr fontId="30"/>
  </si>
  <si>
    <t>0122</t>
  </si>
  <si>
    <t>移動身体介護２．５　二人</t>
    <rPh sb="0" eb="2">
      <t>イドウ</t>
    </rPh>
    <rPh sb="2" eb="4">
      <t>シンタイ</t>
    </rPh>
    <rPh sb="4" eb="6">
      <t>カイゴ</t>
    </rPh>
    <phoneticPr fontId="30"/>
  </si>
  <si>
    <t>0123</t>
  </si>
  <si>
    <t>移動身体介護２．５　２：１</t>
    <rPh sb="0" eb="2">
      <t>イドウ</t>
    </rPh>
    <rPh sb="2" eb="4">
      <t>シンタイ</t>
    </rPh>
    <rPh sb="4" eb="6">
      <t>カイゴ</t>
    </rPh>
    <phoneticPr fontId="30"/>
  </si>
  <si>
    <t>0124</t>
  </si>
  <si>
    <t>移動身体介護２．５　３：１</t>
    <rPh sb="0" eb="2">
      <t>イドウ</t>
    </rPh>
    <rPh sb="2" eb="4">
      <t>シンタイ</t>
    </rPh>
    <rPh sb="4" eb="6">
      <t>カイゴ</t>
    </rPh>
    <phoneticPr fontId="30"/>
  </si>
  <si>
    <t>0125</t>
  </si>
  <si>
    <t>移動身体介護２．５　４：１</t>
    <rPh sb="0" eb="2">
      <t>イドウ</t>
    </rPh>
    <rPh sb="2" eb="4">
      <t>シンタイ</t>
    </rPh>
    <rPh sb="4" eb="6">
      <t>カイゴ</t>
    </rPh>
    <phoneticPr fontId="30"/>
  </si>
  <si>
    <t>0126</t>
  </si>
  <si>
    <t>移動身体介護３．０</t>
    <rPh sb="0" eb="2">
      <t>イドウ</t>
    </rPh>
    <rPh sb="2" eb="4">
      <t>シンタイ</t>
    </rPh>
    <rPh sb="4" eb="6">
      <t>カイゴ</t>
    </rPh>
    <phoneticPr fontId="30"/>
  </si>
  <si>
    <t>0127</t>
  </si>
  <si>
    <t>移動身体介護３．０　二人</t>
    <rPh sb="0" eb="2">
      <t>イドウ</t>
    </rPh>
    <rPh sb="2" eb="4">
      <t>シンタイ</t>
    </rPh>
    <rPh sb="4" eb="6">
      <t>カイゴ</t>
    </rPh>
    <phoneticPr fontId="30"/>
  </si>
  <si>
    <t>0128</t>
  </si>
  <si>
    <t>移動身体介護３．０　２：１</t>
    <rPh sb="0" eb="2">
      <t>イドウ</t>
    </rPh>
    <rPh sb="2" eb="4">
      <t>シンタイ</t>
    </rPh>
    <rPh sb="4" eb="6">
      <t>カイゴ</t>
    </rPh>
    <phoneticPr fontId="30"/>
  </si>
  <si>
    <t>0129</t>
  </si>
  <si>
    <t>移動身体介護３．０　３：１</t>
    <rPh sb="0" eb="2">
      <t>イドウ</t>
    </rPh>
    <rPh sb="2" eb="4">
      <t>シンタイ</t>
    </rPh>
    <rPh sb="4" eb="6">
      <t>カイゴ</t>
    </rPh>
    <phoneticPr fontId="30"/>
  </si>
  <si>
    <t>0130</t>
  </si>
  <si>
    <t>移動身体介護３．０　４：１</t>
    <rPh sb="0" eb="2">
      <t>イドウ</t>
    </rPh>
    <rPh sb="2" eb="4">
      <t>シンタイ</t>
    </rPh>
    <rPh sb="4" eb="6">
      <t>カイゴ</t>
    </rPh>
    <phoneticPr fontId="30"/>
  </si>
  <si>
    <t>0131</t>
  </si>
  <si>
    <t>移動身体介護３．５</t>
    <rPh sb="0" eb="2">
      <t>イドウ</t>
    </rPh>
    <rPh sb="2" eb="4">
      <t>シンタイ</t>
    </rPh>
    <rPh sb="4" eb="6">
      <t>カイゴ</t>
    </rPh>
    <phoneticPr fontId="30"/>
  </si>
  <si>
    <t>0132</t>
  </si>
  <si>
    <t>移動身体介護３．５　二人</t>
    <rPh sb="0" eb="2">
      <t>イドウ</t>
    </rPh>
    <rPh sb="2" eb="4">
      <t>シンタイ</t>
    </rPh>
    <rPh sb="4" eb="6">
      <t>カイゴ</t>
    </rPh>
    <phoneticPr fontId="30"/>
  </si>
  <si>
    <t>0133</t>
  </si>
  <si>
    <t>0134</t>
  </si>
  <si>
    <t>移動身体介護３．５　３：１</t>
    <rPh sb="0" eb="2">
      <t>イドウ</t>
    </rPh>
    <rPh sb="2" eb="4">
      <t>シンタイ</t>
    </rPh>
    <rPh sb="4" eb="6">
      <t>カイゴ</t>
    </rPh>
    <phoneticPr fontId="30"/>
  </si>
  <si>
    <t>0135</t>
  </si>
  <si>
    <t>移動身体介護３．５　４：１</t>
    <rPh sb="0" eb="2">
      <t>イドウ</t>
    </rPh>
    <rPh sb="2" eb="4">
      <t>シンタイ</t>
    </rPh>
    <rPh sb="4" eb="6">
      <t>カイゴ</t>
    </rPh>
    <phoneticPr fontId="30"/>
  </si>
  <si>
    <t>0136</t>
  </si>
  <si>
    <t>移動身体介護４．０</t>
    <rPh sb="0" eb="2">
      <t>イドウ</t>
    </rPh>
    <rPh sb="2" eb="4">
      <t>シンタイ</t>
    </rPh>
    <rPh sb="4" eb="6">
      <t>カイゴ</t>
    </rPh>
    <phoneticPr fontId="30"/>
  </si>
  <si>
    <t>0137</t>
  </si>
  <si>
    <t>移動身体介護４．０　二人</t>
    <rPh sb="0" eb="2">
      <t>イドウ</t>
    </rPh>
    <rPh sb="2" eb="4">
      <t>シンタイ</t>
    </rPh>
    <rPh sb="4" eb="6">
      <t>カイゴ</t>
    </rPh>
    <phoneticPr fontId="30"/>
  </si>
  <si>
    <t>0138</t>
  </si>
  <si>
    <t>移動身体介護４．０　２：１</t>
    <rPh sb="0" eb="2">
      <t>イドウ</t>
    </rPh>
    <rPh sb="2" eb="4">
      <t>シンタイ</t>
    </rPh>
    <rPh sb="4" eb="6">
      <t>カイゴ</t>
    </rPh>
    <phoneticPr fontId="30"/>
  </si>
  <si>
    <t>0139</t>
  </si>
  <si>
    <t>移動身体介護４．０　３：１</t>
    <rPh sb="0" eb="2">
      <t>イドウ</t>
    </rPh>
    <rPh sb="2" eb="4">
      <t>シンタイ</t>
    </rPh>
    <rPh sb="4" eb="6">
      <t>カイゴ</t>
    </rPh>
    <phoneticPr fontId="30"/>
  </si>
  <si>
    <t>0140</t>
  </si>
  <si>
    <t>移動身体介護４．０　４：１</t>
    <rPh sb="0" eb="2">
      <t>イドウ</t>
    </rPh>
    <rPh sb="2" eb="4">
      <t>シンタイ</t>
    </rPh>
    <rPh sb="4" eb="6">
      <t>カイゴ</t>
    </rPh>
    <phoneticPr fontId="30"/>
  </si>
  <si>
    <t>0141</t>
  </si>
  <si>
    <t>移動身体介護４．５</t>
    <rPh sb="0" eb="2">
      <t>イドウ</t>
    </rPh>
    <rPh sb="2" eb="4">
      <t>シンタイ</t>
    </rPh>
    <rPh sb="4" eb="6">
      <t>カイゴ</t>
    </rPh>
    <phoneticPr fontId="30"/>
  </si>
  <si>
    <t>0142</t>
  </si>
  <si>
    <t>移動身体介護４．５　二人</t>
    <rPh sb="0" eb="2">
      <t>イドウ</t>
    </rPh>
    <rPh sb="2" eb="4">
      <t>シンタイ</t>
    </rPh>
    <rPh sb="4" eb="6">
      <t>カイゴ</t>
    </rPh>
    <phoneticPr fontId="30"/>
  </si>
  <si>
    <t>0143</t>
  </si>
  <si>
    <t>移動身体介護４．５　２：１</t>
    <rPh sb="0" eb="2">
      <t>イドウ</t>
    </rPh>
    <rPh sb="2" eb="4">
      <t>シンタイ</t>
    </rPh>
    <rPh sb="4" eb="6">
      <t>カイゴ</t>
    </rPh>
    <phoneticPr fontId="30"/>
  </si>
  <si>
    <t>0144</t>
  </si>
  <si>
    <t>移動身体介護４．５　３：１</t>
    <rPh sb="0" eb="2">
      <t>イドウ</t>
    </rPh>
    <rPh sb="2" eb="4">
      <t>シンタイ</t>
    </rPh>
    <rPh sb="4" eb="6">
      <t>カイゴ</t>
    </rPh>
    <phoneticPr fontId="30"/>
  </si>
  <si>
    <t>0145</t>
  </si>
  <si>
    <t>移動身体介護４．５　４：１</t>
    <rPh sb="0" eb="2">
      <t>イドウ</t>
    </rPh>
    <rPh sb="2" eb="4">
      <t>シンタイ</t>
    </rPh>
    <rPh sb="4" eb="6">
      <t>カイゴ</t>
    </rPh>
    <phoneticPr fontId="30"/>
  </si>
  <si>
    <t>0146</t>
  </si>
  <si>
    <t>移動身体介護５．０</t>
    <rPh sb="0" eb="2">
      <t>イドウ</t>
    </rPh>
    <rPh sb="2" eb="4">
      <t>シンタイ</t>
    </rPh>
    <rPh sb="4" eb="6">
      <t>カイゴ</t>
    </rPh>
    <phoneticPr fontId="30"/>
  </si>
  <si>
    <t>0147</t>
  </si>
  <si>
    <t>移動身体介護５．０　二人</t>
    <rPh sb="0" eb="2">
      <t>イドウ</t>
    </rPh>
    <rPh sb="2" eb="4">
      <t>シンタイ</t>
    </rPh>
    <rPh sb="4" eb="6">
      <t>カイゴ</t>
    </rPh>
    <phoneticPr fontId="30"/>
  </si>
  <si>
    <t>0148</t>
  </si>
  <si>
    <t>移動身体介護５．０　２：１</t>
    <rPh sb="0" eb="2">
      <t>イドウ</t>
    </rPh>
    <rPh sb="2" eb="4">
      <t>シンタイ</t>
    </rPh>
    <rPh sb="4" eb="6">
      <t>カイゴ</t>
    </rPh>
    <phoneticPr fontId="30"/>
  </si>
  <si>
    <t>0149</t>
  </si>
  <si>
    <t>移動身体介護５．０　３：１</t>
    <rPh sb="0" eb="2">
      <t>イドウ</t>
    </rPh>
    <rPh sb="2" eb="4">
      <t>シンタイ</t>
    </rPh>
    <rPh sb="4" eb="6">
      <t>カイゴ</t>
    </rPh>
    <phoneticPr fontId="30"/>
  </si>
  <si>
    <t>0150</t>
  </si>
  <si>
    <t>移動身体介護５．０　４：１</t>
    <rPh sb="0" eb="2">
      <t>イドウ</t>
    </rPh>
    <rPh sb="2" eb="4">
      <t>シンタイ</t>
    </rPh>
    <rPh sb="4" eb="6">
      <t>カイゴ</t>
    </rPh>
    <phoneticPr fontId="30"/>
  </si>
  <si>
    <t>0151</t>
  </si>
  <si>
    <t>移動身体介護５．５</t>
    <rPh sb="0" eb="2">
      <t>イドウ</t>
    </rPh>
    <rPh sb="2" eb="4">
      <t>シンタイ</t>
    </rPh>
    <rPh sb="4" eb="6">
      <t>カイゴ</t>
    </rPh>
    <phoneticPr fontId="30"/>
  </si>
  <si>
    <t>0152</t>
  </si>
  <si>
    <t>移動身体介護５．５　二人</t>
    <rPh sb="0" eb="2">
      <t>イドウ</t>
    </rPh>
    <rPh sb="2" eb="4">
      <t>シンタイ</t>
    </rPh>
    <rPh sb="4" eb="6">
      <t>カイゴ</t>
    </rPh>
    <phoneticPr fontId="30"/>
  </si>
  <si>
    <t>0153</t>
  </si>
  <si>
    <t>移動身体介護５．５　２：１</t>
    <rPh sb="0" eb="2">
      <t>イドウ</t>
    </rPh>
    <rPh sb="2" eb="4">
      <t>シンタイ</t>
    </rPh>
    <rPh sb="4" eb="6">
      <t>カイゴ</t>
    </rPh>
    <phoneticPr fontId="30"/>
  </si>
  <si>
    <t>0154</t>
  </si>
  <si>
    <t>移動身体介護５．５　３：１</t>
    <rPh sb="0" eb="2">
      <t>イドウ</t>
    </rPh>
    <rPh sb="2" eb="4">
      <t>シンタイ</t>
    </rPh>
    <rPh sb="4" eb="6">
      <t>カイゴ</t>
    </rPh>
    <phoneticPr fontId="30"/>
  </si>
  <si>
    <t>0155</t>
  </si>
  <si>
    <t>移動身体介護５．５　４：１</t>
    <rPh sb="0" eb="2">
      <t>イドウ</t>
    </rPh>
    <rPh sb="2" eb="4">
      <t>シンタイ</t>
    </rPh>
    <rPh sb="4" eb="6">
      <t>カイゴ</t>
    </rPh>
    <phoneticPr fontId="30"/>
  </si>
  <si>
    <t>0156</t>
  </si>
  <si>
    <t>移動身体介護６．０</t>
    <rPh sb="0" eb="2">
      <t>イドウ</t>
    </rPh>
    <rPh sb="2" eb="4">
      <t>シンタイ</t>
    </rPh>
    <rPh sb="4" eb="6">
      <t>カイゴ</t>
    </rPh>
    <phoneticPr fontId="30"/>
  </si>
  <si>
    <t>0157</t>
  </si>
  <si>
    <t>移動身体介護６．０　二人</t>
    <rPh sb="0" eb="2">
      <t>イドウ</t>
    </rPh>
    <rPh sb="2" eb="4">
      <t>シンタイ</t>
    </rPh>
    <rPh sb="4" eb="6">
      <t>カイゴ</t>
    </rPh>
    <phoneticPr fontId="30"/>
  </si>
  <si>
    <t>0158</t>
  </si>
  <si>
    <t>移動身体介護６．０　２：１</t>
    <rPh sb="0" eb="2">
      <t>イドウ</t>
    </rPh>
    <rPh sb="2" eb="4">
      <t>シンタイ</t>
    </rPh>
    <rPh sb="4" eb="6">
      <t>カイゴ</t>
    </rPh>
    <phoneticPr fontId="30"/>
  </si>
  <si>
    <t>0159</t>
  </si>
  <si>
    <t>移動身体介護６．０　３：１</t>
    <rPh sb="0" eb="2">
      <t>イドウ</t>
    </rPh>
    <rPh sb="2" eb="4">
      <t>シンタイ</t>
    </rPh>
    <rPh sb="4" eb="6">
      <t>カイゴ</t>
    </rPh>
    <phoneticPr fontId="30"/>
  </si>
  <si>
    <t>0160</t>
  </si>
  <si>
    <t>移動身体介護６．０　４：１</t>
    <rPh sb="0" eb="2">
      <t>イドウ</t>
    </rPh>
    <rPh sb="2" eb="4">
      <t>シンタイ</t>
    </rPh>
    <rPh sb="4" eb="6">
      <t>カイゴ</t>
    </rPh>
    <phoneticPr fontId="30"/>
  </si>
  <si>
    <t>0161</t>
  </si>
  <si>
    <t>移動身体介護６．５</t>
    <rPh sb="0" eb="2">
      <t>イドウ</t>
    </rPh>
    <rPh sb="2" eb="4">
      <t>シンタイ</t>
    </rPh>
    <rPh sb="4" eb="6">
      <t>カイゴ</t>
    </rPh>
    <phoneticPr fontId="30"/>
  </si>
  <si>
    <t>0162</t>
  </si>
  <si>
    <t>移動身体介護６．５　二人</t>
    <rPh sb="0" eb="2">
      <t>イドウ</t>
    </rPh>
    <rPh sb="2" eb="4">
      <t>シンタイ</t>
    </rPh>
    <rPh sb="4" eb="6">
      <t>カイゴ</t>
    </rPh>
    <phoneticPr fontId="30"/>
  </si>
  <si>
    <t>0163</t>
  </si>
  <si>
    <t>移動身体介護６．５　２：１</t>
    <rPh sb="0" eb="2">
      <t>イドウ</t>
    </rPh>
    <rPh sb="2" eb="4">
      <t>シンタイ</t>
    </rPh>
    <rPh sb="4" eb="6">
      <t>カイゴ</t>
    </rPh>
    <phoneticPr fontId="30"/>
  </si>
  <si>
    <t>0164</t>
  </si>
  <si>
    <t>移動身体介護６．５　３：１</t>
    <rPh sb="0" eb="2">
      <t>イドウ</t>
    </rPh>
    <rPh sb="2" eb="4">
      <t>シンタイ</t>
    </rPh>
    <rPh sb="4" eb="6">
      <t>カイゴ</t>
    </rPh>
    <phoneticPr fontId="30"/>
  </si>
  <si>
    <t>0165</t>
  </si>
  <si>
    <t>移動身体介護６．５　４：１</t>
    <rPh sb="0" eb="2">
      <t>イドウ</t>
    </rPh>
    <rPh sb="2" eb="4">
      <t>シンタイ</t>
    </rPh>
    <rPh sb="4" eb="6">
      <t>カイゴ</t>
    </rPh>
    <phoneticPr fontId="30"/>
  </si>
  <si>
    <t>0166</t>
  </si>
  <si>
    <t>移動身体介護７．０</t>
    <rPh sb="0" eb="2">
      <t>イドウ</t>
    </rPh>
    <rPh sb="2" eb="4">
      <t>シンタイ</t>
    </rPh>
    <rPh sb="4" eb="6">
      <t>カイゴ</t>
    </rPh>
    <phoneticPr fontId="30"/>
  </si>
  <si>
    <t>0167</t>
  </si>
  <si>
    <t>移動身体介護７．０　二人</t>
    <rPh sb="0" eb="2">
      <t>イドウ</t>
    </rPh>
    <rPh sb="2" eb="4">
      <t>シンタイ</t>
    </rPh>
    <rPh sb="4" eb="6">
      <t>カイゴ</t>
    </rPh>
    <phoneticPr fontId="30"/>
  </si>
  <si>
    <t>0168</t>
  </si>
  <si>
    <t>移動身体介護７．０　２：１</t>
    <rPh sb="0" eb="2">
      <t>イドウ</t>
    </rPh>
    <rPh sb="2" eb="4">
      <t>シンタイ</t>
    </rPh>
    <rPh sb="4" eb="6">
      <t>カイゴ</t>
    </rPh>
    <phoneticPr fontId="30"/>
  </si>
  <si>
    <t>0169</t>
  </si>
  <si>
    <t>移動身体介護７．０　３：１</t>
    <rPh sb="0" eb="2">
      <t>イドウ</t>
    </rPh>
    <rPh sb="2" eb="4">
      <t>シンタイ</t>
    </rPh>
    <rPh sb="4" eb="6">
      <t>カイゴ</t>
    </rPh>
    <phoneticPr fontId="30"/>
  </si>
  <si>
    <t>0170</t>
  </si>
  <si>
    <t>移動身体介護７．０　４：１</t>
    <rPh sb="0" eb="2">
      <t>イドウ</t>
    </rPh>
    <rPh sb="2" eb="4">
      <t>シンタイ</t>
    </rPh>
    <rPh sb="4" eb="6">
      <t>カイゴ</t>
    </rPh>
    <phoneticPr fontId="30"/>
  </si>
  <si>
    <t>0171</t>
  </si>
  <si>
    <t>移動身体介護７．５</t>
    <rPh sb="0" eb="2">
      <t>イドウ</t>
    </rPh>
    <rPh sb="2" eb="4">
      <t>シンタイ</t>
    </rPh>
    <rPh sb="4" eb="6">
      <t>カイゴ</t>
    </rPh>
    <phoneticPr fontId="30"/>
  </si>
  <si>
    <t>0172</t>
  </si>
  <si>
    <t>移動身体介護７．５　二人</t>
    <rPh sb="0" eb="2">
      <t>イドウ</t>
    </rPh>
    <rPh sb="2" eb="4">
      <t>シンタイ</t>
    </rPh>
    <rPh sb="4" eb="6">
      <t>カイゴ</t>
    </rPh>
    <phoneticPr fontId="30"/>
  </si>
  <si>
    <t>0173</t>
  </si>
  <si>
    <t>移動身体介護７．５　２：１</t>
    <rPh sb="0" eb="2">
      <t>イドウ</t>
    </rPh>
    <rPh sb="2" eb="4">
      <t>シンタイ</t>
    </rPh>
    <rPh sb="4" eb="6">
      <t>カイゴ</t>
    </rPh>
    <phoneticPr fontId="30"/>
  </si>
  <si>
    <t>0174</t>
  </si>
  <si>
    <t>移動身体介護７．５　３：１</t>
    <rPh sb="0" eb="2">
      <t>イドウ</t>
    </rPh>
    <rPh sb="2" eb="4">
      <t>シンタイ</t>
    </rPh>
    <rPh sb="4" eb="6">
      <t>カイゴ</t>
    </rPh>
    <phoneticPr fontId="30"/>
  </si>
  <si>
    <t>0175</t>
  </si>
  <si>
    <t>移動身体介護７．５　４：１</t>
    <rPh sb="0" eb="2">
      <t>イドウ</t>
    </rPh>
    <rPh sb="2" eb="4">
      <t>シンタイ</t>
    </rPh>
    <rPh sb="4" eb="6">
      <t>カイゴ</t>
    </rPh>
    <phoneticPr fontId="30"/>
  </si>
  <si>
    <t>0176</t>
  </si>
  <si>
    <t>移動身体介護８．０</t>
    <rPh sb="0" eb="2">
      <t>イドウ</t>
    </rPh>
    <rPh sb="2" eb="4">
      <t>シンタイ</t>
    </rPh>
    <rPh sb="4" eb="6">
      <t>カイゴ</t>
    </rPh>
    <phoneticPr fontId="30"/>
  </si>
  <si>
    <t>0177</t>
  </si>
  <si>
    <t>移動身体介護８．０　二人</t>
    <rPh sb="0" eb="2">
      <t>イドウ</t>
    </rPh>
    <rPh sb="2" eb="4">
      <t>シンタイ</t>
    </rPh>
    <rPh sb="4" eb="6">
      <t>カイゴ</t>
    </rPh>
    <phoneticPr fontId="30"/>
  </si>
  <si>
    <t>0178</t>
  </si>
  <si>
    <t>移動身体介護８．０　２：１</t>
    <rPh sb="0" eb="2">
      <t>イドウ</t>
    </rPh>
    <rPh sb="2" eb="4">
      <t>シンタイ</t>
    </rPh>
    <rPh sb="4" eb="6">
      <t>カイゴ</t>
    </rPh>
    <phoneticPr fontId="30"/>
  </si>
  <si>
    <t>0179</t>
  </si>
  <si>
    <t>移動身体介護８．０　３：１</t>
    <rPh sb="0" eb="2">
      <t>イドウ</t>
    </rPh>
    <rPh sb="2" eb="4">
      <t>シンタイ</t>
    </rPh>
    <rPh sb="4" eb="6">
      <t>カイゴ</t>
    </rPh>
    <phoneticPr fontId="30"/>
  </si>
  <si>
    <t>0180</t>
  </si>
  <si>
    <t>移動身体介護８．０　４：１</t>
    <rPh sb="0" eb="2">
      <t>イドウ</t>
    </rPh>
    <rPh sb="2" eb="4">
      <t>シンタイ</t>
    </rPh>
    <rPh sb="4" eb="6">
      <t>カイゴ</t>
    </rPh>
    <phoneticPr fontId="30"/>
  </si>
  <si>
    <t>0181</t>
  </si>
  <si>
    <t>移動身体介護８．５</t>
    <rPh sb="0" eb="2">
      <t>イドウ</t>
    </rPh>
    <rPh sb="2" eb="4">
      <t>シンタイ</t>
    </rPh>
    <rPh sb="4" eb="6">
      <t>カイゴ</t>
    </rPh>
    <phoneticPr fontId="30"/>
  </si>
  <si>
    <t>0182</t>
  </si>
  <si>
    <t>移動身体介護８．５　二人</t>
    <rPh sb="0" eb="2">
      <t>イドウ</t>
    </rPh>
    <rPh sb="2" eb="4">
      <t>シンタイ</t>
    </rPh>
    <rPh sb="4" eb="6">
      <t>カイゴ</t>
    </rPh>
    <phoneticPr fontId="30"/>
  </si>
  <si>
    <t>0183</t>
  </si>
  <si>
    <t>移動身体介護８．５　２：１</t>
    <rPh sb="0" eb="2">
      <t>イドウ</t>
    </rPh>
    <rPh sb="2" eb="4">
      <t>シンタイ</t>
    </rPh>
    <rPh sb="4" eb="6">
      <t>カイゴ</t>
    </rPh>
    <phoneticPr fontId="30"/>
  </si>
  <si>
    <t>0184</t>
  </si>
  <si>
    <t>移動身体介護８．５　３：１</t>
    <rPh sb="0" eb="2">
      <t>イドウ</t>
    </rPh>
    <rPh sb="2" eb="4">
      <t>シンタイ</t>
    </rPh>
    <rPh sb="4" eb="6">
      <t>カイゴ</t>
    </rPh>
    <phoneticPr fontId="30"/>
  </si>
  <si>
    <t>0185</t>
  </si>
  <si>
    <t>移動身体介護８．５　４：１</t>
    <rPh sb="0" eb="2">
      <t>イドウ</t>
    </rPh>
    <rPh sb="2" eb="4">
      <t>シンタイ</t>
    </rPh>
    <rPh sb="4" eb="6">
      <t>カイゴ</t>
    </rPh>
    <phoneticPr fontId="30"/>
  </si>
  <si>
    <t>0186</t>
  </si>
  <si>
    <t>移動身体介護９．０</t>
    <rPh sb="0" eb="2">
      <t>イドウ</t>
    </rPh>
    <rPh sb="2" eb="4">
      <t>シンタイ</t>
    </rPh>
    <rPh sb="4" eb="6">
      <t>カイゴ</t>
    </rPh>
    <phoneticPr fontId="30"/>
  </si>
  <si>
    <t>0187</t>
  </si>
  <si>
    <t>移動身体介護９．０　二人</t>
    <rPh sb="0" eb="2">
      <t>イドウ</t>
    </rPh>
    <rPh sb="2" eb="4">
      <t>シンタイ</t>
    </rPh>
    <rPh sb="4" eb="6">
      <t>カイゴ</t>
    </rPh>
    <phoneticPr fontId="30"/>
  </si>
  <si>
    <t>0188</t>
  </si>
  <si>
    <t>移動身体介護９．０　２：１</t>
    <rPh sb="0" eb="2">
      <t>イドウ</t>
    </rPh>
    <rPh sb="2" eb="4">
      <t>シンタイ</t>
    </rPh>
    <rPh sb="4" eb="6">
      <t>カイゴ</t>
    </rPh>
    <phoneticPr fontId="30"/>
  </si>
  <si>
    <t>0189</t>
  </si>
  <si>
    <t>移動身体介護９．０　３：１</t>
    <rPh sb="0" eb="2">
      <t>イドウ</t>
    </rPh>
    <rPh sb="2" eb="4">
      <t>シンタイ</t>
    </rPh>
    <rPh sb="4" eb="6">
      <t>カイゴ</t>
    </rPh>
    <phoneticPr fontId="30"/>
  </si>
  <si>
    <t>0190</t>
  </si>
  <si>
    <t>移動身体介護９．０　４：１</t>
    <rPh sb="0" eb="2">
      <t>イドウ</t>
    </rPh>
    <rPh sb="2" eb="4">
      <t>シンタイ</t>
    </rPh>
    <rPh sb="4" eb="6">
      <t>カイゴ</t>
    </rPh>
    <phoneticPr fontId="30"/>
  </si>
  <si>
    <t>0191</t>
  </si>
  <si>
    <t>移動身体介護９．５</t>
    <rPh sb="0" eb="2">
      <t>イドウ</t>
    </rPh>
    <rPh sb="2" eb="4">
      <t>シンタイ</t>
    </rPh>
    <rPh sb="4" eb="6">
      <t>カイゴ</t>
    </rPh>
    <phoneticPr fontId="30"/>
  </si>
  <si>
    <t>0192</t>
  </si>
  <si>
    <t>移動身体介護９．５　二人</t>
    <rPh sb="0" eb="2">
      <t>イドウ</t>
    </rPh>
    <rPh sb="2" eb="4">
      <t>シンタイ</t>
    </rPh>
    <rPh sb="4" eb="6">
      <t>カイゴ</t>
    </rPh>
    <phoneticPr fontId="30"/>
  </si>
  <si>
    <t>0193</t>
  </si>
  <si>
    <t>移動身体介護９．５　２：１</t>
    <rPh sb="0" eb="2">
      <t>イドウ</t>
    </rPh>
    <rPh sb="2" eb="4">
      <t>シンタイ</t>
    </rPh>
    <rPh sb="4" eb="6">
      <t>カイゴ</t>
    </rPh>
    <phoneticPr fontId="30"/>
  </si>
  <si>
    <t>0194</t>
  </si>
  <si>
    <t>移動身体介護９．５　３：１</t>
    <rPh sb="0" eb="2">
      <t>イドウ</t>
    </rPh>
    <rPh sb="2" eb="4">
      <t>シンタイ</t>
    </rPh>
    <rPh sb="4" eb="6">
      <t>カイゴ</t>
    </rPh>
    <phoneticPr fontId="30"/>
  </si>
  <si>
    <t>0195</t>
  </si>
  <si>
    <t>移動身体介護９．５　４：１</t>
    <rPh sb="0" eb="2">
      <t>イドウ</t>
    </rPh>
    <rPh sb="2" eb="4">
      <t>シンタイ</t>
    </rPh>
    <rPh sb="4" eb="6">
      <t>カイゴ</t>
    </rPh>
    <phoneticPr fontId="30"/>
  </si>
  <si>
    <t>0196</t>
  </si>
  <si>
    <t>移動身体介護１０．０</t>
    <rPh sb="0" eb="2">
      <t>イドウ</t>
    </rPh>
    <rPh sb="2" eb="4">
      <t>シンタイ</t>
    </rPh>
    <rPh sb="4" eb="6">
      <t>カイゴ</t>
    </rPh>
    <phoneticPr fontId="30"/>
  </si>
  <si>
    <t>0197</t>
  </si>
  <si>
    <t>移動身体介護１０．０　二人</t>
    <rPh sb="0" eb="2">
      <t>イドウ</t>
    </rPh>
    <rPh sb="2" eb="4">
      <t>シンタイ</t>
    </rPh>
    <rPh sb="4" eb="6">
      <t>カイゴ</t>
    </rPh>
    <phoneticPr fontId="30"/>
  </si>
  <si>
    <t>0198</t>
  </si>
  <si>
    <t>移動身体介護１０．０　２：１</t>
    <rPh sb="0" eb="2">
      <t>イドウ</t>
    </rPh>
    <rPh sb="2" eb="4">
      <t>シンタイ</t>
    </rPh>
    <rPh sb="4" eb="6">
      <t>カイゴ</t>
    </rPh>
    <phoneticPr fontId="30"/>
  </si>
  <si>
    <t>0199</t>
  </si>
  <si>
    <t>移動身体介護１０．０　３：１</t>
    <rPh sb="0" eb="2">
      <t>イドウ</t>
    </rPh>
    <rPh sb="2" eb="4">
      <t>シンタイ</t>
    </rPh>
    <rPh sb="4" eb="6">
      <t>カイゴ</t>
    </rPh>
    <phoneticPr fontId="30"/>
  </si>
  <si>
    <t>0200</t>
  </si>
  <si>
    <t>移動身体介護１０．０　４：１</t>
    <rPh sb="0" eb="2">
      <t>イドウ</t>
    </rPh>
    <rPh sb="2" eb="4">
      <t>シンタイ</t>
    </rPh>
    <rPh sb="4" eb="6">
      <t>カイゴ</t>
    </rPh>
    <phoneticPr fontId="30"/>
  </si>
  <si>
    <t>0201</t>
  </si>
  <si>
    <t>移動身体介護１０．５</t>
    <rPh sb="0" eb="2">
      <t>イドウ</t>
    </rPh>
    <rPh sb="2" eb="4">
      <t>シンタイ</t>
    </rPh>
    <rPh sb="4" eb="6">
      <t>カイゴ</t>
    </rPh>
    <phoneticPr fontId="30"/>
  </si>
  <si>
    <t>0202</t>
  </si>
  <si>
    <t>移動身体介護１０．５　二人</t>
    <rPh sb="0" eb="2">
      <t>イドウ</t>
    </rPh>
    <rPh sb="2" eb="4">
      <t>シンタイ</t>
    </rPh>
    <rPh sb="4" eb="6">
      <t>カイゴ</t>
    </rPh>
    <phoneticPr fontId="30"/>
  </si>
  <si>
    <t>0203</t>
  </si>
  <si>
    <t>移動身体介護１０．５　２：１</t>
    <rPh sb="0" eb="2">
      <t>イドウ</t>
    </rPh>
    <rPh sb="2" eb="4">
      <t>シンタイ</t>
    </rPh>
    <rPh sb="4" eb="6">
      <t>カイゴ</t>
    </rPh>
    <phoneticPr fontId="30"/>
  </si>
  <si>
    <t>0204</t>
  </si>
  <si>
    <t>移動身体介護１０．５　３：１</t>
    <rPh sb="0" eb="2">
      <t>イドウ</t>
    </rPh>
    <rPh sb="2" eb="4">
      <t>シンタイ</t>
    </rPh>
    <rPh sb="4" eb="6">
      <t>カイゴ</t>
    </rPh>
    <phoneticPr fontId="30"/>
  </si>
  <si>
    <t>0205</t>
  </si>
  <si>
    <t>移動身体介護１０．５　４：１</t>
    <rPh sb="0" eb="2">
      <t>イドウ</t>
    </rPh>
    <rPh sb="2" eb="4">
      <t>シンタイ</t>
    </rPh>
    <rPh sb="4" eb="6">
      <t>カイゴ</t>
    </rPh>
    <phoneticPr fontId="30"/>
  </si>
  <si>
    <t>0206</t>
  </si>
  <si>
    <t>移動身体介護１１．０</t>
    <rPh sb="0" eb="2">
      <t>イドウ</t>
    </rPh>
    <rPh sb="2" eb="4">
      <t>シンタイ</t>
    </rPh>
    <rPh sb="4" eb="6">
      <t>カイゴ</t>
    </rPh>
    <phoneticPr fontId="30"/>
  </si>
  <si>
    <t>0207</t>
  </si>
  <si>
    <t>移動身体介護１１．０　二人</t>
    <rPh sb="0" eb="2">
      <t>イドウ</t>
    </rPh>
    <rPh sb="2" eb="4">
      <t>シンタイ</t>
    </rPh>
    <rPh sb="4" eb="6">
      <t>カイゴ</t>
    </rPh>
    <phoneticPr fontId="30"/>
  </si>
  <si>
    <t>0208</t>
  </si>
  <si>
    <t>移動身体介護１１．０　２：１</t>
    <rPh sb="0" eb="2">
      <t>イドウ</t>
    </rPh>
    <rPh sb="2" eb="4">
      <t>シンタイ</t>
    </rPh>
    <rPh sb="4" eb="6">
      <t>カイゴ</t>
    </rPh>
    <phoneticPr fontId="30"/>
  </si>
  <si>
    <t>0209</t>
  </si>
  <si>
    <t>移動身体介護１１．０　３：１</t>
    <rPh sb="0" eb="2">
      <t>イドウ</t>
    </rPh>
    <rPh sb="2" eb="4">
      <t>シンタイ</t>
    </rPh>
    <rPh sb="4" eb="6">
      <t>カイゴ</t>
    </rPh>
    <phoneticPr fontId="30"/>
  </si>
  <si>
    <t>0210</t>
  </si>
  <si>
    <t>移動身体介護１１．０　４：１</t>
    <rPh sb="0" eb="2">
      <t>イドウ</t>
    </rPh>
    <rPh sb="2" eb="4">
      <t>シンタイ</t>
    </rPh>
    <rPh sb="4" eb="6">
      <t>カイゴ</t>
    </rPh>
    <phoneticPr fontId="30"/>
  </si>
  <si>
    <t>0211</t>
  </si>
  <si>
    <t>移動身体介護１１．５</t>
    <rPh sb="0" eb="2">
      <t>イドウ</t>
    </rPh>
    <rPh sb="2" eb="4">
      <t>シンタイ</t>
    </rPh>
    <rPh sb="4" eb="6">
      <t>カイゴ</t>
    </rPh>
    <phoneticPr fontId="30"/>
  </si>
  <si>
    <t>0212</t>
  </si>
  <si>
    <t>移動身体介護１１．５　二人</t>
    <rPh sb="0" eb="2">
      <t>イドウ</t>
    </rPh>
    <rPh sb="2" eb="4">
      <t>シンタイ</t>
    </rPh>
    <rPh sb="4" eb="6">
      <t>カイゴ</t>
    </rPh>
    <phoneticPr fontId="30"/>
  </si>
  <si>
    <t>0213</t>
  </si>
  <si>
    <t>移動身体介護１１．５　２：１</t>
    <rPh sb="0" eb="2">
      <t>イドウ</t>
    </rPh>
    <rPh sb="2" eb="4">
      <t>シンタイ</t>
    </rPh>
    <rPh sb="4" eb="6">
      <t>カイゴ</t>
    </rPh>
    <phoneticPr fontId="30"/>
  </si>
  <si>
    <t>0214</t>
  </si>
  <si>
    <t>移動身体介護１１．５　３：１</t>
    <rPh sb="0" eb="2">
      <t>イドウ</t>
    </rPh>
    <rPh sb="2" eb="4">
      <t>シンタイ</t>
    </rPh>
    <rPh sb="4" eb="6">
      <t>カイゴ</t>
    </rPh>
    <phoneticPr fontId="30"/>
  </si>
  <si>
    <t>0215</t>
  </si>
  <si>
    <t>移動身体介護１１．５　４：１</t>
    <rPh sb="0" eb="2">
      <t>イドウ</t>
    </rPh>
    <rPh sb="2" eb="4">
      <t>シンタイ</t>
    </rPh>
    <rPh sb="4" eb="6">
      <t>カイゴ</t>
    </rPh>
    <phoneticPr fontId="30"/>
  </si>
  <si>
    <t>0216</t>
  </si>
  <si>
    <t>移動身体介護１２．０</t>
    <rPh sb="0" eb="2">
      <t>イドウ</t>
    </rPh>
    <rPh sb="2" eb="4">
      <t>シンタイ</t>
    </rPh>
    <rPh sb="4" eb="6">
      <t>カイゴ</t>
    </rPh>
    <phoneticPr fontId="30"/>
  </si>
  <si>
    <t>0217</t>
  </si>
  <si>
    <t>移動身体介護１２．０　二人</t>
    <rPh sb="0" eb="2">
      <t>イドウ</t>
    </rPh>
    <rPh sb="2" eb="4">
      <t>シンタイ</t>
    </rPh>
    <rPh sb="4" eb="6">
      <t>カイゴ</t>
    </rPh>
    <phoneticPr fontId="30"/>
  </si>
  <si>
    <t>0218</t>
  </si>
  <si>
    <t>移動身体介護１２．０　２：１</t>
    <rPh sb="0" eb="2">
      <t>イドウ</t>
    </rPh>
    <rPh sb="2" eb="4">
      <t>シンタイ</t>
    </rPh>
    <rPh sb="4" eb="6">
      <t>カイゴ</t>
    </rPh>
    <phoneticPr fontId="30"/>
  </si>
  <si>
    <t>0219</t>
  </si>
  <si>
    <t>移動身体介護１２．０　３：１</t>
    <rPh sb="0" eb="2">
      <t>イドウ</t>
    </rPh>
    <rPh sb="2" eb="4">
      <t>シンタイ</t>
    </rPh>
    <rPh sb="4" eb="6">
      <t>カイゴ</t>
    </rPh>
    <phoneticPr fontId="30"/>
  </si>
  <si>
    <t>0220</t>
  </si>
  <si>
    <t>移動身体介護１２．０　４：１</t>
    <rPh sb="0" eb="2">
      <t>イドウ</t>
    </rPh>
    <rPh sb="2" eb="4">
      <t>シンタイ</t>
    </rPh>
    <rPh sb="4" eb="6">
      <t>カイゴ</t>
    </rPh>
    <phoneticPr fontId="30"/>
  </si>
  <si>
    <t>0221</t>
  </si>
  <si>
    <t>移動身体介護１２．５</t>
    <rPh sb="0" eb="2">
      <t>イドウ</t>
    </rPh>
    <rPh sb="2" eb="4">
      <t>シンタイ</t>
    </rPh>
    <rPh sb="4" eb="6">
      <t>カイゴ</t>
    </rPh>
    <phoneticPr fontId="30"/>
  </si>
  <si>
    <t>0222</t>
  </si>
  <si>
    <t>移動身体介護１２．５　二人</t>
    <phoneticPr fontId="30"/>
  </si>
  <si>
    <t>0223</t>
  </si>
  <si>
    <t>移動身体介護１２．５　２：１</t>
    <phoneticPr fontId="30"/>
  </si>
  <si>
    <t>0224</t>
  </si>
  <si>
    <t>移動身体介護１２．５　３：１</t>
    <phoneticPr fontId="30"/>
  </si>
  <si>
    <t>0225</t>
  </si>
  <si>
    <t>移動身体介護１２．５　４：１</t>
    <phoneticPr fontId="30"/>
  </si>
  <si>
    <t>0226</t>
  </si>
  <si>
    <t>移動身体介護１３．０</t>
    <rPh sb="0" eb="2">
      <t>イドウ</t>
    </rPh>
    <rPh sb="2" eb="4">
      <t>シンタイ</t>
    </rPh>
    <rPh sb="4" eb="6">
      <t>カイゴ</t>
    </rPh>
    <phoneticPr fontId="30"/>
  </si>
  <si>
    <t>0227</t>
  </si>
  <si>
    <t>移動身体介護１３．０　二人</t>
    <phoneticPr fontId="30"/>
  </si>
  <si>
    <t>0228</t>
  </si>
  <si>
    <t>移動身体介護１３．０　２：１</t>
    <phoneticPr fontId="30"/>
  </si>
  <si>
    <t>0229</t>
  </si>
  <si>
    <t>移動身体介護１３．０　３：１</t>
    <phoneticPr fontId="30"/>
  </si>
  <si>
    <t>0230</t>
  </si>
  <si>
    <t>移動身体介護１３．０　４：１</t>
    <phoneticPr fontId="30"/>
  </si>
  <si>
    <t>0231</t>
  </si>
  <si>
    <t>移動身体介護１３．５</t>
    <rPh sb="0" eb="2">
      <t>イドウ</t>
    </rPh>
    <rPh sb="2" eb="4">
      <t>シンタイ</t>
    </rPh>
    <rPh sb="4" eb="6">
      <t>カイゴ</t>
    </rPh>
    <phoneticPr fontId="30"/>
  </si>
  <si>
    <t>0232</t>
  </si>
  <si>
    <t>移動身体介護１３．５　二人</t>
    <phoneticPr fontId="30"/>
  </si>
  <si>
    <t>0233</t>
  </si>
  <si>
    <t>移動身体介護１３．５　２：１</t>
    <phoneticPr fontId="30"/>
  </si>
  <si>
    <t>0234</t>
  </si>
  <si>
    <t>移動身体介護１３．５　３：１</t>
    <phoneticPr fontId="30"/>
  </si>
  <si>
    <t>0235</t>
  </si>
  <si>
    <t>移動身体介護１３．５　４：１</t>
    <phoneticPr fontId="30"/>
  </si>
  <si>
    <t>0236</t>
  </si>
  <si>
    <t>移動身体介護１４．０</t>
    <rPh sb="0" eb="2">
      <t>イドウ</t>
    </rPh>
    <rPh sb="2" eb="4">
      <t>シンタイ</t>
    </rPh>
    <rPh sb="4" eb="6">
      <t>カイゴ</t>
    </rPh>
    <phoneticPr fontId="30"/>
  </si>
  <si>
    <t>0237</t>
  </si>
  <si>
    <t>移動身体介護１４．０　二人</t>
    <phoneticPr fontId="30"/>
  </si>
  <si>
    <t>0238</t>
  </si>
  <si>
    <t>移動身体介護１４．０　２：１</t>
    <phoneticPr fontId="30"/>
  </si>
  <si>
    <t>0239</t>
  </si>
  <si>
    <t>移動身体介護１４．０　３：１</t>
    <phoneticPr fontId="30"/>
  </si>
  <si>
    <t>0240</t>
  </si>
  <si>
    <t>移動身体介護１４．０　４：１</t>
    <phoneticPr fontId="30"/>
  </si>
  <si>
    <t>0241</t>
  </si>
  <si>
    <t>移動身体介護１４．５</t>
    <rPh sb="0" eb="2">
      <t>イドウ</t>
    </rPh>
    <rPh sb="2" eb="4">
      <t>シンタイ</t>
    </rPh>
    <rPh sb="4" eb="6">
      <t>カイゴ</t>
    </rPh>
    <phoneticPr fontId="30"/>
  </si>
  <si>
    <t>0242</t>
  </si>
  <si>
    <t>移動身体介護１４．５　二人</t>
    <phoneticPr fontId="30"/>
  </si>
  <si>
    <t>0243</t>
  </si>
  <si>
    <t>移動身体介護１４．５　２：１</t>
    <phoneticPr fontId="30"/>
  </si>
  <si>
    <t>0244</t>
  </si>
  <si>
    <t>移動身体介護１４．５　３：１</t>
    <phoneticPr fontId="30"/>
  </si>
  <si>
    <t>0245</t>
  </si>
  <si>
    <t>移動身体介護１４．５　４：１</t>
    <phoneticPr fontId="30"/>
  </si>
  <si>
    <t>0246</t>
  </si>
  <si>
    <t>移動身体介護１５．０</t>
    <rPh sb="0" eb="2">
      <t>イドウ</t>
    </rPh>
    <rPh sb="2" eb="4">
      <t>シンタイ</t>
    </rPh>
    <rPh sb="4" eb="6">
      <t>カイゴ</t>
    </rPh>
    <phoneticPr fontId="30"/>
  </si>
  <si>
    <t>0247</t>
  </si>
  <si>
    <t>移動身体介護１５．０　二人</t>
    <phoneticPr fontId="30"/>
  </si>
  <si>
    <t>0248</t>
  </si>
  <si>
    <t>移動身体介護１５．０　２：１</t>
    <phoneticPr fontId="30"/>
  </si>
  <si>
    <t>0249</t>
  </si>
  <si>
    <t>移動身体介護１５．０　３：１</t>
    <phoneticPr fontId="30"/>
  </si>
  <si>
    <t>0250</t>
  </si>
  <si>
    <t>移動身体介護１５．０　４：１</t>
    <phoneticPr fontId="30"/>
  </si>
  <si>
    <t>0251</t>
  </si>
  <si>
    <t>移動身体介護１５．５</t>
    <rPh sb="0" eb="2">
      <t>イドウ</t>
    </rPh>
    <rPh sb="2" eb="4">
      <t>シンタイ</t>
    </rPh>
    <rPh sb="4" eb="6">
      <t>カイゴ</t>
    </rPh>
    <phoneticPr fontId="30"/>
  </si>
  <si>
    <t>0252</t>
  </si>
  <si>
    <t>移動身体介護１５．５　二人</t>
    <phoneticPr fontId="30"/>
  </si>
  <si>
    <t>0253</t>
  </si>
  <si>
    <t>移動身体介護１５．５　２：１</t>
    <phoneticPr fontId="30"/>
  </si>
  <si>
    <t>0254</t>
  </si>
  <si>
    <t>移動身体介護１５．５　３：１</t>
    <phoneticPr fontId="30"/>
  </si>
  <si>
    <t>0255</t>
  </si>
  <si>
    <t>移動身体介護１５．５　４：１</t>
    <phoneticPr fontId="30"/>
  </si>
  <si>
    <t>0256</t>
  </si>
  <si>
    <t>移動身体介護１６．０</t>
    <rPh sb="0" eb="2">
      <t>イドウ</t>
    </rPh>
    <rPh sb="2" eb="4">
      <t>シンタイ</t>
    </rPh>
    <rPh sb="4" eb="6">
      <t>カイゴ</t>
    </rPh>
    <phoneticPr fontId="30"/>
  </si>
  <si>
    <t>0257</t>
  </si>
  <si>
    <t>移動身体介護１６．０　二人</t>
    <phoneticPr fontId="30"/>
  </si>
  <si>
    <t>0258</t>
  </si>
  <si>
    <t>移動身体介護１６．０　２：１</t>
    <phoneticPr fontId="30"/>
  </si>
  <si>
    <t>0259</t>
  </si>
  <si>
    <t>移動身体介護１６．０　３：１</t>
    <phoneticPr fontId="30"/>
  </si>
  <si>
    <t>0260</t>
  </si>
  <si>
    <t>移動身体介護１６．０　４：１</t>
    <phoneticPr fontId="30"/>
  </si>
  <si>
    <t>0261</t>
  </si>
  <si>
    <t>移動身体介護１６．５</t>
    <rPh sb="0" eb="2">
      <t>イドウ</t>
    </rPh>
    <rPh sb="2" eb="4">
      <t>シンタイ</t>
    </rPh>
    <rPh sb="4" eb="6">
      <t>カイゴ</t>
    </rPh>
    <phoneticPr fontId="30"/>
  </si>
  <si>
    <t>0262</t>
  </si>
  <si>
    <t>移動身体介護１６．５　二人</t>
    <phoneticPr fontId="30"/>
  </si>
  <si>
    <t>0263</t>
  </si>
  <si>
    <t>移動身体介護１６．５　２：１</t>
    <phoneticPr fontId="30"/>
  </si>
  <si>
    <t>0264</t>
  </si>
  <si>
    <t>移動身体介護１６．５　３：１</t>
    <phoneticPr fontId="30"/>
  </si>
  <si>
    <t>0265</t>
  </si>
  <si>
    <t>移動身体介護１６．５　４：１</t>
    <phoneticPr fontId="30"/>
  </si>
  <si>
    <t>0266</t>
  </si>
  <si>
    <t>移動身体介護１７．０</t>
    <rPh sb="0" eb="2">
      <t>イドウ</t>
    </rPh>
    <rPh sb="2" eb="4">
      <t>シンタイ</t>
    </rPh>
    <rPh sb="4" eb="6">
      <t>カイゴ</t>
    </rPh>
    <phoneticPr fontId="30"/>
  </si>
  <si>
    <t>0267</t>
  </si>
  <si>
    <t>移動身体介護１７．０　二人</t>
    <phoneticPr fontId="30"/>
  </si>
  <si>
    <t>0268</t>
  </si>
  <si>
    <t>移動身体介護１７．０　２：１</t>
    <phoneticPr fontId="30"/>
  </si>
  <si>
    <t>0269</t>
  </si>
  <si>
    <t>移動身体介護１７．０　３：１</t>
    <phoneticPr fontId="30"/>
  </si>
  <si>
    <t>0270</t>
  </si>
  <si>
    <t>移動身体介護１７．０　４：１</t>
    <phoneticPr fontId="30"/>
  </si>
  <si>
    <t>0271</t>
  </si>
  <si>
    <t>移動身体介護１７．５</t>
    <rPh sb="0" eb="2">
      <t>イドウ</t>
    </rPh>
    <rPh sb="2" eb="4">
      <t>シンタイ</t>
    </rPh>
    <rPh sb="4" eb="6">
      <t>カイゴ</t>
    </rPh>
    <phoneticPr fontId="30"/>
  </si>
  <si>
    <t>0272</t>
  </si>
  <si>
    <t>移動身体介護１７．５　二人</t>
    <phoneticPr fontId="30"/>
  </si>
  <si>
    <t>0273</t>
  </si>
  <si>
    <t>移動身体介護１７．５　２：１</t>
    <phoneticPr fontId="30"/>
  </si>
  <si>
    <t>0274</t>
  </si>
  <si>
    <t>移動身体介護１７．５　３：１</t>
    <phoneticPr fontId="30"/>
  </si>
  <si>
    <t>0275</t>
  </si>
  <si>
    <t>移動身体介護１７．５　４：１</t>
    <phoneticPr fontId="30"/>
  </si>
  <si>
    <t>0276</t>
  </si>
  <si>
    <t>移動身体介護１８．０</t>
    <rPh sb="0" eb="2">
      <t>イドウ</t>
    </rPh>
    <rPh sb="2" eb="4">
      <t>シンタイ</t>
    </rPh>
    <rPh sb="4" eb="6">
      <t>カイゴ</t>
    </rPh>
    <phoneticPr fontId="30"/>
  </si>
  <si>
    <t>0277</t>
  </si>
  <si>
    <t>移動身体介護１８．０　二人</t>
    <phoneticPr fontId="30"/>
  </si>
  <si>
    <t>0278</t>
  </si>
  <si>
    <t>移動身体介護１８．０　２：１</t>
    <phoneticPr fontId="30"/>
  </si>
  <si>
    <t>0279</t>
  </si>
  <si>
    <t>移動身体介護１８．０　３：１</t>
    <phoneticPr fontId="30"/>
  </si>
  <si>
    <t>0280</t>
  </si>
  <si>
    <t>移動身体介護１８．０　４：１</t>
    <phoneticPr fontId="30"/>
  </si>
  <si>
    <t>0281</t>
  </si>
  <si>
    <t>移動身体介護１８．５</t>
    <rPh sb="0" eb="2">
      <t>イドウ</t>
    </rPh>
    <rPh sb="2" eb="4">
      <t>シンタイ</t>
    </rPh>
    <rPh sb="4" eb="6">
      <t>カイゴ</t>
    </rPh>
    <phoneticPr fontId="30"/>
  </si>
  <si>
    <t>0282</t>
  </si>
  <si>
    <t>移動身体介護１８．５　二人</t>
    <phoneticPr fontId="30"/>
  </si>
  <si>
    <t>0283</t>
  </si>
  <si>
    <t>移動身体介護１８．５　２：１</t>
    <phoneticPr fontId="30"/>
  </si>
  <si>
    <t>0284</t>
  </si>
  <si>
    <t>移動身体介護１８．５　３：１</t>
    <phoneticPr fontId="30"/>
  </si>
  <si>
    <t>0285</t>
  </si>
  <si>
    <t>移動身体介護１８．５　４：１</t>
    <phoneticPr fontId="30"/>
  </si>
  <si>
    <t>0286</t>
  </si>
  <si>
    <t>移動身体介護１９．０</t>
    <rPh sb="0" eb="2">
      <t>イドウ</t>
    </rPh>
    <rPh sb="2" eb="4">
      <t>シンタイ</t>
    </rPh>
    <rPh sb="4" eb="6">
      <t>カイゴ</t>
    </rPh>
    <phoneticPr fontId="30"/>
  </si>
  <si>
    <t>0287</t>
  </si>
  <si>
    <t>移動身体介護１９．０　二人</t>
    <phoneticPr fontId="30"/>
  </si>
  <si>
    <t>0288</t>
  </si>
  <si>
    <t>移動身体介護１９．０　２：１</t>
    <phoneticPr fontId="30"/>
  </si>
  <si>
    <t>0289</t>
  </si>
  <si>
    <t>移動身体介護１９．０　３：１</t>
    <phoneticPr fontId="30"/>
  </si>
  <si>
    <t>0290</t>
  </si>
  <si>
    <t>移動身体介護１９．０　４：１</t>
    <phoneticPr fontId="30"/>
  </si>
  <si>
    <t>0291</t>
  </si>
  <si>
    <t>移動身体介護１９．５</t>
    <rPh sb="0" eb="2">
      <t>イドウ</t>
    </rPh>
    <rPh sb="2" eb="4">
      <t>シンタイ</t>
    </rPh>
    <rPh sb="4" eb="6">
      <t>カイゴ</t>
    </rPh>
    <phoneticPr fontId="30"/>
  </si>
  <si>
    <t>0292</t>
  </si>
  <si>
    <t>移動身体介護１９．５　二人</t>
    <phoneticPr fontId="30"/>
  </si>
  <si>
    <t>0293</t>
  </si>
  <si>
    <t>移動身体介護１９．５　２：１</t>
    <phoneticPr fontId="30"/>
  </si>
  <si>
    <t>0294</t>
  </si>
  <si>
    <t>移動身体介護１９．５　３：１</t>
    <phoneticPr fontId="30"/>
  </si>
  <si>
    <t>0295</t>
  </si>
  <si>
    <t>移動身体介護１９．５　４：１</t>
    <phoneticPr fontId="30"/>
  </si>
  <si>
    <t>0296</t>
  </si>
  <si>
    <t>移動身体介護２０．０</t>
    <rPh sb="0" eb="2">
      <t>イドウ</t>
    </rPh>
    <rPh sb="2" eb="4">
      <t>シンタイ</t>
    </rPh>
    <rPh sb="4" eb="6">
      <t>カイゴ</t>
    </rPh>
    <phoneticPr fontId="30"/>
  </si>
  <si>
    <t>0297</t>
  </si>
  <si>
    <t>移動身体介護２０．０　二人</t>
    <phoneticPr fontId="30"/>
  </si>
  <si>
    <t>0298</t>
  </si>
  <si>
    <t>移動身体介護２０．０　２：１</t>
    <phoneticPr fontId="30"/>
  </si>
  <si>
    <t>0299</t>
  </si>
  <si>
    <t>移動身体介護２０．０　３：１</t>
    <phoneticPr fontId="30"/>
  </si>
  <si>
    <t>0300</t>
  </si>
  <si>
    <t>移動身体介護２０．０　４：１</t>
    <phoneticPr fontId="30"/>
  </si>
  <si>
    <t>0301</t>
  </si>
  <si>
    <t>移動身体介護２０．５</t>
    <rPh sb="0" eb="2">
      <t>イドウ</t>
    </rPh>
    <rPh sb="2" eb="4">
      <t>シンタイ</t>
    </rPh>
    <rPh sb="4" eb="6">
      <t>カイゴ</t>
    </rPh>
    <phoneticPr fontId="30"/>
  </si>
  <si>
    <t>0302</t>
  </si>
  <si>
    <t>移動身体介護２０．５　二人</t>
    <phoneticPr fontId="30"/>
  </si>
  <si>
    <t>0303</t>
  </si>
  <si>
    <t>移動身体介護２０．５　２：１</t>
    <phoneticPr fontId="30"/>
  </si>
  <si>
    <t>0304</t>
  </si>
  <si>
    <t>移動身体介護２０．５　３：１</t>
    <phoneticPr fontId="30"/>
  </si>
  <si>
    <t>0305</t>
  </si>
  <si>
    <t>移動身体介護２０．５　４：１</t>
    <phoneticPr fontId="30"/>
  </si>
  <si>
    <t>0306</t>
  </si>
  <si>
    <t>移動身体介護２１．０</t>
    <rPh sb="0" eb="2">
      <t>イドウ</t>
    </rPh>
    <rPh sb="2" eb="4">
      <t>シンタイ</t>
    </rPh>
    <rPh sb="4" eb="6">
      <t>カイゴ</t>
    </rPh>
    <phoneticPr fontId="30"/>
  </si>
  <si>
    <t>0307</t>
  </si>
  <si>
    <t>移動身体介護２１．０　二人</t>
    <phoneticPr fontId="30"/>
  </si>
  <si>
    <t>0308</t>
  </si>
  <si>
    <t>移動身体介護２１．０　２：１</t>
    <phoneticPr fontId="30"/>
  </si>
  <si>
    <t>0309</t>
  </si>
  <si>
    <t>移動身体介護２１．０　３：１</t>
    <phoneticPr fontId="30"/>
  </si>
  <si>
    <t>0310</t>
  </si>
  <si>
    <t>移動身体介護２１．０　４：１</t>
    <phoneticPr fontId="30"/>
  </si>
  <si>
    <t>0311</t>
  </si>
  <si>
    <t>移動身体介護２１．５</t>
    <rPh sb="0" eb="2">
      <t>イドウ</t>
    </rPh>
    <rPh sb="2" eb="4">
      <t>シンタイ</t>
    </rPh>
    <rPh sb="4" eb="6">
      <t>カイゴ</t>
    </rPh>
    <phoneticPr fontId="30"/>
  </si>
  <si>
    <t>0312</t>
  </si>
  <si>
    <t>移動身体介護２１．５　二人</t>
    <phoneticPr fontId="30"/>
  </si>
  <si>
    <t>0313</t>
  </si>
  <si>
    <t>移動身体介護２１．５　２：１</t>
    <phoneticPr fontId="30"/>
  </si>
  <si>
    <t>0314</t>
  </si>
  <si>
    <t>移動身体介護２１．５　３：１</t>
    <phoneticPr fontId="30"/>
  </si>
  <si>
    <t>0315</t>
  </si>
  <si>
    <t>移動身体介護２１．５　４：１</t>
    <phoneticPr fontId="30"/>
  </si>
  <si>
    <t>0316</t>
  </si>
  <si>
    <t>移動身体介護２２．０</t>
    <rPh sb="0" eb="2">
      <t>イドウ</t>
    </rPh>
    <rPh sb="2" eb="4">
      <t>シンタイ</t>
    </rPh>
    <rPh sb="4" eb="6">
      <t>カイゴ</t>
    </rPh>
    <phoneticPr fontId="30"/>
  </si>
  <si>
    <t>0317</t>
  </si>
  <si>
    <t>移動身体介護２２．０　二人</t>
    <phoneticPr fontId="30"/>
  </si>
  <si>
    <t>0318</t>
  </si>
  <si>
    <t>移動身体介護２２．０　２：１</t>
    <phoneticPr fontId="30"/>
  </si>
  <si>
    <t>0319</t>
  </si>
  <si>
    <t>移動身体介護２２．０　３：１</t>
    <phoneticPr fontId="30"/>
  </si>
  <si>
    <t>0320</t>
  </si>
  <si>
    <t>移動身体介護２２．０　４：１</t>
    <phoneticPr fontId="30"/>
  </si>
  <si>
    <t>0321</t>
  </si>
  <si>
    <t>移動身体介護２２．５</t>
    <rPh sb="0" eb="2">
      <t>イドウ</t>
    </rPh>
    <rPh sb="2" eb="4">
      <t>シンタイ</t>
    </rPh>
    <rPh sb="4" eb="6">
      <t>カイゴ</t>
    </rPh>
    <phoneticPr fontId="30"/>
  </si>
  <si>
    <t>0322</t>
  </si>
  <si>
    <t>移動身体介護２２．５　二人</t>
    <phoneticPr fontId="30"/>
  </si>
  <si>
    <t>0323</t>
  </si>
  <si>
    <t>移動身体介護２２．５　２：１</t>
    <phoneticPr fontId="30"/>
  </si>
  <si>
    <t>0324</t>
  </si>
  <si>
    <t>移動身体介護２２．５　３：１</t>
    <phoneticPr fontId="30"/>
  </si>
  <si>
    <t>0325</t>
  </si>
  <si>
    <t>移動身体介護２２．５　４：１</t>
    <phoneticPr fontId="30"/>
  </si>
  <si>
    <t>0326</t>
  </si>
  <si>
    <t>移動身体介護２３．０</t>
    <rPh sb="0" eb="2">
      <t>イドウ</t>
    </rPh>
    <rPh sb="2" eb="4">
      <t>シンタイ</t>
    </rPh>
    <rPh sb="4" eb="6">
      <t>カイゴ</t>
    </rPh>
    <phoneticPr fontId="30"/>
  </si>
  <si>
    <t>0327</t>
  </si>
  <si>
    <t>移動身体介護２３．０　二人</t>
    <phoneticPr fontId="30"/>
  </si>
  <si>
    <t>0328</t>
  </si>
  <si>
    <t>移動身体介護２３．０　２：１</t>
    <phoneticPr fontId="30"/>
  </si>
  <si>
    <t>0329</t>
  </si>
  <si>
    <t>移動身体介護２３．０　３：１</t>
    <phoneticPr fontId="30"/>
  </si>
  <si>
    <t>0330</t>
  </si>
  <si>
    <t>移動身体介護２３．０　４：１</t>
    <phoneticPr fontId="30"/>
  </si>
  <si>
    <t>0331</t>
  </si>
  <si>
    <t>移動身体介護２３．５</t>
    <rPh sb="0" eb="2">
      <t>イドウ</t>
    </rPh>
    <rPh sb="2" eb="4">
      <t>シンタイ</t>
    </rPh>
    <rPh sb="4" eb="6">
      <t>カイゴ</t>
    </rPh>
    <phoneticPr fontId="30"/>
  </si>
  <si>
    <t>0332</t>
  </si>
  <si>
    <t>移動身体介護２３．５　二人</t>
    <phoneticPr fontId="30"/>
  </si>
  <si>
    <t>0333</t>
  </si>
  <si>
    <t>移動身体介護２３．５　２：１</t>
    <phoneticPr fontId="30"/>
  </si>
  <si>
    <t>0334</t>
  </si>
  <si>
    <t>移動身体介護２３．５　３：１</t>
    <phoneticPr fontId="30"/>
  </si>
  <si>
    <t>0335</t>
  </si>
  <si>
    <t>移動身体介護２３．５　４：１</t>
    <phoneticPr fontId="30"/>
  </si>
  <si>
    <t>0336</t>
  </si>
  <si>
    <t>移動身体介護２４．０</t>
    <rPh sb="0" eb="2">
      <t>イドウ</t>
    </rPh>
    <rPh sb="2" eb="4">
      <t>シンタイ</t>
    </rPh>
    <rPh sb="4" eb="6">
      <t>カイゴ</t>
    </rPh>
    <phoneticPr fontId="30"/>
  </si>
  <si>
    <t>0337</t>
  </si>
  <si>
    <t>移動身体介護２４．０　二人</t>
    <phoneticPr fontId="30"/>
  </si>
  <si>
    <t>0338</t>
  </si>
  <si>
    <t>移動身体介護２４．０　２：１</t>
    <phoneticPr fontId="30"/>
  </si>
  <si>
    <t>0339</t>
  </si>
  <si>
    <t>移動身体介護２４．０　３：１</t>
    <phoneticPr fontId="30"/>
  </si>
  <si>
    <t>0340</t>
  </si>
  <si>
    <t>移動身体介護２４．０　４：１</t>
    <phoneticPr fontId="30"/>
  </si>
  <si>
    <t>0200</t>
    <phoneticPr fontId="30"/>
  </si>
  <si>
    <t>移動支援（身体介護を伴わない）</t>
    <rPh sb="0" eb="2">
      <t>イドウ</t>
    </rPh>
    <rPh sb="2" eb="4">
      <t>シエン</t>
    </rPh>
    <rPh sb="5" eb="7">
      <t>シンタイ</t>
    </rPh>
    <rPh sb="7" eb="9">
      <t>カイゴ</t>
    </rPh>
    <rPh sb="10" eb="11">
      <t>トモナ</t>
    </rPh>
    <phoneticPr fontId="30"/>
  </si>
  <si>
    <t>01</t>
    <phoneticPr fontId="30"/>
  </si>
  <si>
    <t>0201</t>
    <phoneticPr fontId="30"/>
  </si>
  <si>
    <t>移動０．５</t>
    <rPh sb="0" eb="2">
      <t>イドウ</t>
    </rPh>
    <phoneticPr fontId="30"/>
  </si>
  <si>
    <t>0202</t>
    <phoneticPr fontId="30"/>
  </si>
  <si>
    <t>移動０．５　二人</t>
    <rPh sb="0" eb="2">
      <t>イドウ</t>
    </rPh>
    <rPh sb="6" eb="8">
      <t>フタリ</t>
    </rPh>
    <phoneticPr fontId="30"/>
  </si>
  <si>
    <t>0203</t>
    <phoneticPr fontId="30"/>
  </si>
  <si>
    <t>移動０．５　２：１</t>
    <rPh sb="0" eb="2">
      <t>イドウ</t>
    </rPh>
    <phoneticPr fontId="30"/>
  </si>
  <si>
    <t>0204</t>
    <phoneticPr fontId="30"/>
  </si>
  <si>
    <t>移動０．５　３：１</t>
    <rPh sb="0" eb="2">
      <t>イドウ</t>
    </rPh>
    <phoneticPr fontId="30"/>
  </si>
  <si>
    <t>0200</t>
    <phoneticPr fontId="30"/>
  </si>
  <si>
    <t>0205</t>
    <phoneticPr fontId="30"/>
  </si>
  <si>
    <t>移動０．５　４：１</t>
    <rPh sb="0" eb="2">
      <t>イドウ</t>
    </rPh>
    <phoneticPr fontId="30"/>
  </si>
  <si>
    <t>移動０．７５</t>
    <rPh sb="0" eb="2">
      <t>イドウ</t>
    </rPh>
    <phoneticPr fontId="30"/>
  </si>
  <si>
    <t>移動０．７５　二人</t>
    <rPh sb="0" eb="2">
      <t>イドウ</t>
    </rPh>
    <phoneticPr fontId="30"/>
  </si>
  <si>
    <t>移動０．７５　２：１</t>
    <rPh sb="0" eb="2">
      <t>イドウ</t>
    </rPh>
    <phoneticPr fontId="30"/>
  </si>
  <si>
    <t>移動０．７５　３：１</t>
    <rPh sb="0" eb="2">
      <t>イドウ</t>
    </rPh>
    <phoneticPr fontId="30"/>
  </si>
  <si>
    <t>移動０．７５　４：１</t>
    <rPh sb="0" eb="2">
      <t>イドウ</t>
    </rPh>
    <phoneticPr fontId="30"/>
  </si>
  <si>
    <t>移動１．０</t>
    <rPh sb="0" eb="2">
      <t>イドウ</t>
    </rPh>
    <phoneticPr fontId="30"/>
  </si>
  <si>
    <t>移動１．０　二人</t>
    <rPh sb="0" eb="2">
      <t>イドウ</t>
    </rPh>
    <phoneticPr fontId="30"/>
  </si>
  <si>
    <t>移動１．０　２：１</t>
    <rPh sb="0" eb="2">
      <t>イドウ</t>
    </rPh>
    <phoneticPr fontId="30"/>
  </si>
  <si>
    <t>移動１．０　３：１</t>
    <rPh sb="0" eb="2">
      <t>イドウ</t>
    </rPh>
    <phoneticPr fontId="30"/>
  </si>
  <si>
    <t>移動１．０　４：１</t>
    <rPh sb="0" eb="2">
      <t>イドウ</t>
    </rPh>
    <phoneticPr fontId="30"/>
  </si>
  <si>
    <t>移動１．２５</t>
    <rPh sb="0" eb="2">
      <t>イドウ</t>
    </rPh>
    <phoneticPr fontId="30"/>
  </si>
  <si>
    <t>移動１．２５　二人</t>
    <rPh sb="0" eb="2">
      <t>イドウ</t>
    </rPh>
    <phoneticPr fontId="30"/>
  </si>
  <si>
    <t>移動１．２５　２：１</t>
    <rPh sb="0" eb="2">
      <t>イドウ</t>
    </rPh>
    <phoneticPr fontId="30"/>
  </si>
  <si>
    <t>移動１．２５　３：１</t>
    <rPh sb="0" eb="2">
      <t>イドウ</t>
    </rPh>
    <phoneticPr fontId="30"/>
  </si>
  <si>
    <t>移動１．２５　４：１</t>
    <rPh sb="0" eb="2">
      <t>イドウ</t>
    </rPh>
    <phoneticPr fontId="30"/>
  </si>
  <si>
    <t>移動１．５</t>
    <rPh sb="0" eb="2">
      <t>イドウ</t>
    </rPh>
    <phoneticPr fontId="30"/>
  </si>
  <si>
    <t>移動１．５　二人</t>
    <rPh sb="0" eb="2">
      <t>イドウ</t>
    </rPh>
    <phoneticPr fontId="30"/>
  </si>
  <si>
    <t>移動１．５　２：１</t>
    <rPh sb="0" eb="2">
      <t>イドウ</t>
    </rPh>
    <phoneticPr fontId="30"/>
  </si>
  <si>
    <t>移動１．５　３：１</t>
    <rPh sb="0" eb="2">
      <t>イドウ</t>
    </rPh>
    <phoneticPr fontId="30"/>
  </si>
  <si>
    <t>移動１．５　４：１</t>
    <rPh sb="0" eb="2">
      <t>イドウ</t>
    </rPh>
    <phoneticPr fontId="30"/>
  </si>
  <si>
    <t>移動１．７５</t>
    <rPh sb="0" eb="2">
      <t>イドウ</t>
    </rPh>
    <phoneticPr fontId="30"/>
  </si>
  <si>
    <t>移動１．７５　二人</t>
    <rPh sb="0" eb="2">
      <t>イドウ</t>
    </rPh>
    <phoneticPr fontId="30"/>
  </si>
  <si>
    <t>移動１．７５　２：１</t>
    <rPh sb="0" eb="2">
      <t>イドウ</t>
    </rPh>
    <phoneticPr fontId="30"/>
  </si>
  <si>
    <t>移動１．７５　３：１</t>
    <rPh sb="0" eb="2">
      <t>イドウ</t>
    </rPh>
    <phoneticPr fontId="30"/>
  </si>
  <si>
    <t>移動１．７５　４：１</t>
    <rPh sb="0" eb="2">
      <t>イドウ</t>
    </rPh>
    <phoneticPr fontId="30"/>
  </si>
  <si>
    <t>移動２．０</t>
    <rPh sb="0" eb="2">
      <t>イドウ</t>
    </rPh>
    <phoneticPr fontId="30"/>
  </si>
  <si>
    <t>移動２．０　二人</t>
    <rPh sb="0" eb="2">
      <t>イドウ</t>
    </rPh>
    <phoneticPr fontId="30"/>
  </si>
  <si>
    <t>移動２．０　３：１</t>
    <rPh sb="0" eb="2">
      <t>イドウ</t>
    </rPh>
    <phoneticPr fontId="30"/>
  </si>
  <si>
    <t>移動２．０　４：１</t>
    <rPh sb="0" eb="2">
      <t>イドウ</t>
    </rPh>
    <phoneticPr fontId="30"/>
  </si>
  <si>
    <t>移動２．２５</t>
    <rPh sb="0" eb="2">
      <t>イドウ</t>
    </rPh>
    <phoneticPr fontId="30"/>
  </si>
  <si>
    <t>移動２．２５　二人</t>
    <rPh sb="0" eb="2">
      <t>イドウ</t>
    </rPh>
    <phoneticPr fontId="30"/>
  </si>
  <si>
    <t>移動２．２５　２：１</t>
    <rPh sb="0" eb="2">
      <t>イドウ</t>
    </rPh>
    <phoneticPr fontId="30"/>
  </si>
  <si>
    <t>移動２．２５　３：１</t>
    <rPh sb="0" eb="2">
      <t>イドウ</t>
    </rPh>
    <phoneticPr fontId="30"/>
  </si>
  <si>
    <t>移動２．２５　４：１</t>
    <rPh sb="0" eb="2">
      <t>イドウ</t>
    </rPh>
    <phoneticPr fontId="30"/>
  </si>
  <si>
    <t>移動２．５</t>
    <rPh sb="0" eb="2">
      <t>イドウ</t>
    </rPh>
    <phoneticPr fontId="30"/>
  </si>
  <si>
    <t>移動２．５　二人</t>
    <rPh sb="0" eb="2">
      <t>イドウ</t>
    </rPh>
    <phoneticPr fontId="30"/>
  </si>
  <si>
    <t>移動２．５　２：１</t>
    <rPh sb="0" eb="2">
      <t>イドウ</t>
    </rPh>
    <phoneticPr fontId="30"/>
  </si>
  <si>
    <t>移動２．５　３：１</t>
    <rPh sb="0" eb="2">
      <t>イドウ</t>
    </rPh>
    <phoneticPr fontId="30"/>
  </si>
  <si>
    <t>移動２．５　４：１</t>
    <rPh sb="0" eb="2">
      <t>イドウ</t>
    </rPh>
    <phoneticPr fontId="30"/>
  </si>
  <si>
    <t>移動２．７５</t>
    <rPh sb="0" eb="2">
      <t>イドウ</t>
    </rPh>
    <phoneticPr fontId="30"/>
  </si>
  <si>
    <t>移動２．７５　二人</t>
    <rPh sb="0" eb="2">
      <t>イドウ</t>
    </rPh>
    <phoneticPr fontId="30"/>
  </si>
  <si>
    <t>移動２．７５　２：１</t>
    <rPh sb="0" eb="2">
      <t>イドウ</t>
    </rPh>
    <phoneticPr fontId="30"/>
  </si>
  <si>
    <t>移動２．７５　３：１</t>
    <rPh sb="0" eb="2">
      <t>イドウ</t>
    </rPh>
    <phoneticPr fontId="30"/>
  </si>
  <si>
    <t>移動２．７５　４：１</t>
    <rPh sb="0" eb="2">
      <t>イドウ</t>
    </rPh>
    <phoneticPr fontId="30"/>
  </si>
  <si>
    <t>移動３．０</t>
    <rPh sb="0" eb="2">
      <t>イドウ</t>
    </rPh>
    <phoneticPr fontId="30"/>
  </si>
  <si>
    <t>移動３．０　二人</t>
    <rPh sb="0" eb="2">
      <t>イドウ</t>
    </rPh>
    <phoneticPr fontId="30"/>
  </si>
  <si>
    <t>移動３．０　２：１</t>
    <rPh sb="0" eb="2">
      <t>イドウ</t>
    </rPh>
    <phoneticPr fontId="30"/>
  </si>
  <si>
    <t>移動３．０　３：１</t>
    <rPh sb="0" eb="2">
      <t>イドウ</t>
    </rPh>
    <phoneticPr fontId="30"/>
  </si>
  <si>
    <t>移動３．０　４：１</t>
    <rPh sb="0" eb="2">
      <t>イドウ</t>
    </rPh>
    <phoneticPr fontId="30"/>
  </si>
  <si>
    <t>移動３．２５</t>
    <rPh sb="0" eb="2">
      <t>イドウ</t>
    </rPh>
    <phoneticPr fontId="30"/>
  </si>
  <si>
    <t>移動３．２５　二人</t>
    <rPh sb="0" eb="2">
      <t>イドウ</t>
    </rPh>
    <phoneticPr fontId="30"/>
  </si>
  <si>
    <t>移動３．２５　２：１</t>
    <rPh sb="0" eb="2">
      <t>イドウ</t>
    </rPh>
    <phoneticPr fontId="30"/>
  </si>
  <si>
    <t>移動３．２５　３：１</t>
    <rPh sb="0" eb="2">
      <t>イドウ</t>
    </rPh>
    <phoneticPr fontId="30"/>
  </si>
  <si>
    <t>移動３．２５　４：１</t>
    <rPh sb="0" eb="2">
      <t>イドウ</t>
    </rPh>
    <phoneticPr fontId="30"/>
  </si>
  <si>
    <t>移動３．５</t>
    <rPh sb="0" eb="2">
      <t>イドウ</t>
    </rPh>
    <phoneticPr fontId="30"/>
  </si>
  <si>
    <t>移動３．５　二人</t>
    <rPh sb="0" eb="2">
      <t>イドウ</t>
    </rPh>
    <phoneticPr fontId="30"/>
  </si>
  <si>
    <t>移動３．５　２：１</t>
    <rPh sb="0" eb="2">
      <t>イドウ</t>
    </rPh>
    <phoneticPr fontId="30"/>
  </si>
  <si>
    <t>移動３．５　３：１</t>
    <rPh sb="0" eb="2">
      <t>イドウ</t>
    </rPh>
    <phoneticPr fontId="30"/>
  </si>
  <si>
    <t>移動３．５　４：１</t>
    <rPh sb="0" eb="2">
      <t>イドウ</t>
    </rPh>
    <phoneticPr fontId="30"/>
  </si>
  <si>
    <t>移動３．７５</t>
    <rPh sb="0" eb="2">
      <t>イドウ</t>
    </rPh>
    <phoneticPr fontId="30"/>
  </si>
  <si>
    <t>移動３．７５　二人</t>
    <rPh sb="0" eb="2">
      <t>イドウ</t>
    </rPh>
    <phoneticPr fontId="30"/>
  </si>
  <si>
    <t>移動３．７５　２：１</t>
    <rPh sb="0" eb="2">
      <t>イドウ</t>
    </rPh>
    <phoneticPr fontId="30"/>
  </si>
  <si>
    <t>移動３．７５　３：１</t>
    <rPh sb="0" eb="2">
      <t>イドウ</t>
    </rPh>
    <phoneticPr fontId="30"/>
  </si>
  <si>
    <t>移動３．７５　４：１</t>
    <rPh sb="0" eb="2">
      <t>イドウ</t>
    </rPh>
    <phoneticPr fontId="30"/>
  </si>
  <si>
    <t>移動４．０</t>
    <rPh sb="0" eb="2">
      <t>イドウ</t>
    </rPh>
    <phoneticPr fontId="30"/>
  </si>
  <si>
    <t>移動４．０　二人</t>
    <rPh sb="0" eb="2">
      <t>イドウ</t>
    </rPh>
    <phoneticPr fontId="30"/>
  </si>
  <si>
    <t>移動４．０　２：１</t>
    <rPh sb="0" eb="2">
      <t>イドウ</t>
    </rPh>
    <phoneticPr fontId="30"/>
  </si>
  <si>
    <t>移動４．０　３：１</t>
    <rPh sb="0" eb="2">
      <t>イドウ</t>
    </rPh>
    <phoneticPr fontId="30"/>
  </si>
  <si>
    <t>移動４．０　４：１</t>
    <rPh sb="0" eb="2">
      <t>イドウ</t>
    </rPh>
    <phoneticPr fontId="30"/>
  </si>
  <si>
    <t>移動４．２５</t>
    <rPh sb="0" eb="2">
      <t>イドウ</t>
    </rPh>
    <phoneticPr fontId="30"/>
  </si>
  <si>
    <t>移動４．２５　二人</t>
    <rPh sb="0" eb="2">
      <t>イドウ</t>
    </rPh>
    <phoneticPr fontId="30"/>
  </si>
  <si>
    <t>移動４．２５　２：１</t>
    <rPh sb="0" eb="2">
      <t>イドウ</t>
    </rPh>
    <phoneticPr fontId="30"/>
  </si>
  <si>
    <t>移動４．２５　３：１</t>
    <rPh sb="0" eb="2">
      <t>イドウ</t>
    </rPh>
    <phoneticPr fontId="30"/>
  </si>
  <si>
    <t>移動４．２５　４：１</t>
    <rPh sb="0" eb="2">
      <t>イドウ</t>
    </rPh>
    <phoneticPr fontId="30"/>
  </si>
  <si>
    <t>移動４．５</t>
    <rPh sb="0" eb="2">
      <t>イドウ</t>
    </rPh>
    <phoneticPr fontId="30"/>
  </si>
  <si>
    <t>移動４．５　二人</t>
    <rPh sb="0" eb="2">
      <t>イドウ</t>
    </rPh>
    <phoneticPr fontId="30"/>
  </si>
  <si>
    <t>移動４．５　２：１</t>
    <rPh sb="0" eb="2">
      <t>イドウ</t>
    </rPh>
    <phoneticPr fontId="30"/>
  </si>
  <si>
    <t>移動４．５　３：１</t>
    <rPh sb="0" eb="2">
      <t>イドウ</t>
    </rPh>
    <phoneticPr fontId="30"/>
  </si>
  <si>
    <t>移動４．５　４：１</t>
    <rPh sb="0" eb="2">
      <t>イドウ</t>
    </rPh>
    <phoneticPr fontId="30"/>
  </si>
  <si>
    <t>移動４．７５</t>
    <rPh sb="0" eb="2">
      <t>イドウ</t>
    </rPh>
    <phoneticPr fontId="30"/>
  </si>
  <si>
    <t>移動４．７５　二人</t>
    <rPh sb="0" eb="2">
      <t>イドウ</t>
    </rPh>
    <phoneticPr fontId="30"/>
  </si>
  <si>
    <t>移動４．７５　２：１</t>
    <rPh sb="0" eb="2">
      <t>イドウ</t>
    </rPh>
    <phoneticPr fontId="30"/>
  </si>
  <si>
    <t>移動４．７５　３：１</t>
    <rPh sb="0" eb="2">
      <t>イドウ</t>
    </rPh>
    <phoneticPr fontId="30"/>
  </si>
  <si>
    <t>移動４．７５　４：１</t>
    <rPh sb="0" eb="2">
      <t>イドウ</t>
    </rPh>
    <phoneticPr fontId="30"/>
  </si>
  <si>
    <t>移動５．０</t>
    <rPh sb="0" eb="2">
      <t>イドウ</t>
    </rPh>
    <phoneticPr fontId="30"/>
  </si>
  <si>
    <t>移動５．０　二人</t>
    <rPh sb="0" eb="2">
      <t>イドウ</t>
    </rPh>
    <phoneticPr fontId="30"/>
  </si>
  <si>
    <t>移動５．０　２：１</t>
    <rPh sb="0" eb="2">
      <t>イドウ</t>
    </rPh>
    <phoneticPr fontId="30"/>
  </si>
  <si>
    <t>移動５．０　３：１</t>
    <rPh sb="0" eb="2">
      <t>イドウ</t>
    </rPh>
    <phoneticPr fontId="30"/>
  </si>
  <si>
    <t>移動５．０　４：１</t>
    <rPh sb="0" eb="2">
      <t>イドウ</t>
    </rPh>
    <phoneticPr fontId="30"/>
  </si>
  <si>
    <t>移動５．２５</t>
    <rPh sb="0" eb="2">
      <t>イドウ</t>
    </rPh>
    <phoneticPr fontId="30"/>
  </si>
  <si>
    <t>移動５．２５　二人</t>
    <phoneticPr fontId="30"/>
  </si>
  <si>
    <t>移動５．２５　２：１</t>
    <phoneticPr fontId="30"/>
  </si>
  <si>
    <t>移動５．２５　３：１</t>
    <rPh sb="0" eb="2">
      <t>イドウ</t>
    </rPh>
    <phoneticPr fontId="30"/>
  </si>
  <si>
    <t>移動５．２５　４：１</t>
    <rPh sb="0" eb="2">
      <t>イドウ</t>
    </rPh>
    <phoneticPr fontId="30"/>
  </si>
  <si>
    <t>移動５．５</t>
    <rPh sb="0" eb="2">
      <t>イドウ</t>
    </rPh>
    <phoneticPr fontId="30"/>
  </si>
  <si>
    <t>移動５．５　二人</t>
    <phoneticPr fontId="30"/>
  </si>
  <si>
    <t>移動５．５　２：１</t>
    <phoneticPr fontId="30"/>
  </si>
  <si>
    <t>移動５．５　３：１</t>
    <rPh sb="0" eb="2">
      <t>イドウ</t>
    </rPh>
    <phoneticPr fontId="30"/>
  </si>
  <si>
    <t>移動５．５　４：１</t>
    <rPh sb="0" eb="2">
      <t>イドウ</t>
    </rPh>
    <phoneticPr fontId="30"/>
  </si>
  <si>
    <t>移動５．７５</t>
    <rPh sb="0" eb="2">
      <t>イドウ</t>
    </rPh>
    <phoneticPr fontId="30"/>
  </si>
  <si>
    <t>移動５．７５　二人</t>
    <rPh sb="0" eb="2">
      <t>イドウ</t>
    </rPh>
    <phoneticPr fontId="30"/>
  </si>
  <si>
    <t>移動５．７５　２：１</t>
    <phoneticPr fontId="30"/>
  </si>
  <si>
    <t>移動５．７５　３：１</t>
    <phoneticPr fontId="30"/>
  </si>
  <si>
    <t>移動５．７５　４：１</t>
    <phoneticPr fontId="30"/>
  </si>
  <si>
    <t>移動６．０</t>
    <rPh sb="0" eb="2">
      <t>イドウ</t>
    </rPh>
    <phoneticPr fontId="30"/>
  </si>
  <si>
    <t>移動６．０　二人</t>
    <phoneticPr fontId="30"/>
  </si>
  <si>
    <t>移動６．０　２：１</t>
    <phoneticPr fontId="30"/>
  </si>
  <si>
    <t>移動６．０　３：１</t>
    <phoneticPr fontId="30"/>
  </si>
  <si>
    <t>移動６．０　４：１</t>
    <phoneticPr fontId="30"/>
  </si>
  <si>
    <t>移動６．２５</t>
    <rPh sb="0" eb="2">
      <t>イドウ</t>
    </rPh>
    <phoneticPr fontId="30"/>
  </si>
  <si>
    <t>移動６．２５　二人</t>
    <phoneticPr fontId="30"/>
  </si>
  <si>
    <t>移動６．２５　２：１</t>
    <phoneticPr fontId="30"/>
  </si>
  <si>
    <t>移動６．２５　３：１</t>
    <phoneticPr fontId="30"/>
  </si>
  <si>
    <t>移動６．２５　４：１</t>
    <phoneticPr fontId="30"/>
  </si>
  <si>
    <t>移動６．５</t>
    <rPh sb="0" eb="2">
      <t>イドウ</t>
    </rPh>
    <phoneticPr fontId="30"/>
  </si>
  <si>
    <t>移動６．５　二人</t>
    <phoneticPr fontId="30"/>
  </si>
  <si>
    <t>移動６．５　２：１</t>
    <phoneticPr fontId="30"/>
  </si>
  <si>
    <t>移動６．５　３：１</t>
    <phoneticPr fontId="30"/>
  </si>
  <si>
    <t>移動６．５　４：１</t>
    <phoneticPr fontId="30"/>
  </si>
  <si>
    <t>移動６．７５</t>
    <rPh sb="0" eb="2">
      <t>イドウ</t>
    </rPh>
    <phoneticPr fontId="30"/>
  </si>
  <si>
    <t>移動６．７５　二人</t>
    <phoneticPr fontId="30"/>
  </si>
  <si>
    <t>移動６．７５　２：１</t>
    <phoneticPr fontId="30"/>
  </si>
  <si>
    <t>移動６．７５　３：１</t>
    <phoneticPr fontId="30"/>
  </si>
  <si>
    <t>移動６．７５　４：１</t>
    <phoneticPr fontId="30"/>
  </si>
  <si>
    <t>移動７．０</t>
    <rPh sb="0" eb="2">
      <t>イドウ</t>
    </rPh>
    <phoneticPr fontId="30"/>
  </si>
  <si>
    <t>移動７．０　二人</t>
    <phoneticPr fontId="30"/>
  </si>
  <si>
    <t>移動７．０　２：１</t>
    <phoneticPr fontId="30"/>
  </si>
  <si>
    <t>移動７．０　３：１</t>
    <phoneticPr fontId="30"/>
  </si>
  <si>
    <t>移動７．０　４：１</t>
    <phoneticPr fontId="30"/>
  </si>
  <si>
    <t>移動７．２５</t>
    <rPh sb="0" eb="2">
      <t>イドウ</t>
    </rPh>
    <phoneticPr fontId="30"/>
  </si>
  <si>
    <t>移動７．２５　二人</t>
    <phoneticPr fontId="30"/>
  </si>
  <si>
    <t>移動７．２５　２：１</t>
    <phoneticPr fontId="30"/>
  </si>
  <si>
    <t>移動７．２５　３：１</t>
    <phoneticPr fontId="30"/>
  </si>
  <si>
    <t>移動７．２５　４：１</t>
    <phoneticPr fontId="30"/>
  </si>
  <si>
    <t>0341</t>
  </si>
  <si>
    <t>移動７．５</t>
    <rPh sb="0" eb="2">
      <t>イドウ</t>
    </rPh>
    <phoneticPr fontId="30"/>
  </si>
  <si>
    <t>0342</t>
  </si>
  <si>
    <t>移動７．５　二人</t>
    <phoneticPr fontId="30"/>
  </si>
  <si>
    <t>0343</t>
  </si>
  <si>
    <t>移動７．５　２：１</t>
    <phoneticPr fontId="30"/>
  </si>
  <si>
    <t>0344</t>
  </si>
  <si>
    <t>移動７．５　３：１</t>
    <phoneticPr fontId="30"/>
  </si>
  <si>
    <t>0345</t>
  </si>
  <si>
    <t>移動７．５　４：１</t>
    <phoneticPr fontId="30"/>
  </si>
  <si>
    <t>0346</t>
  </si>
  <si>
    <t>移動７．７５</t>
    <rPh sb="0" eb="2">
      <t>イドウ</t>
    </rPh>
    <phoneticPr fontId="30"/>
  </si>
  <si>
    <t>0347</t>
  </si>
  <si>
    <t>移動７．７５　二人</t>
    <phoneticPr fontId="30"/>
  </si>
  <si>
    <t>0348</t>
  </si>
  <si>
    <t>移動７．７５　２：１</t>
    <phoneticPr fontId="30"/>
  </si>
  <si>
    <t>0349</t>
  </si>
  <si>
    <t>移動７．７５　３：１</t>
    <phoneticPr fontId="30"/>
  </si>
  <si>
    <t>0350</t>
  </si>
  <si>
    <t>移動７．７５　４：１</t>
    <phoneticPr fontId="30"/>
  </si>
  <si>
    <t>0351</t>
  </si>
  <si>
    <t>移動８．０</t>
    <rPh sb="0" eb="2">
      <t>イドウ</t>
    </rPh>
    <phoneticPr fontId="30"/>
  </si>
  <si>
    <t>0352</t>
  </si>
  <si>
    <t>移動８．０　二人</t>
    <phoneticPr fontId="30"/>
  </si>
  <si>
    <t>0353</t>
  </si>
  <si>
    <t>移動８．０　２：１</t>
    <phoneticPr fontId="30"/>
  </si>
  <si>
    <t>0354</t>
  </si>
  <si>
    <t>移動８．０　３：１</t>
    <phoneticPr fontId="30"/>
  </si>
  <si>
    <t>0355</t>
  </si>
  <si>
    <t>移動８．０　４：１</t>
    <phoneticPr fontId="30"/>
  </si>
  <si>
    <t>0356</t>
  </si>
  <si>
    <t>移動８．２５</t>
    <rPh sb="0" eb="2">
      <t>イドウ</t>
    </rPh>
    <phoneticPr fontId="30"/>
  </si>
  <si>
    <t>0357</t>
  </si>
  <si>
    <t>移動８．２５　二人</t>
    <phoneticPr fontId="30"/>
  </si>
  <si>
    <t>0358</t>
  </si>
  <si>
    <t>移動８．２５　２：１</t>
    <phoneticPr fontId="30"/>
  </si>
  <si>
    <t>0359</t>
  </si>
  <si>
    <t>移動８．２５　３：１</t>
    <phoneticPr fontId="30"/>
  </si>
  <si>
    <t>0360</t>
  </si>
  <si>
    <t>移動８．２５　４：１</t>
    <phoneticPr fontId="30"/>
  </si>
  <si>
    <t>0361</t>
  </si>
  <si>
    <t>移動８．５</t>
    <rPh sb="0" eb="2">
      <t>イドウ</t>
    </rPh>
    <phoneticPr fontId="30"/>
  </si>
  <si>
    <t>0362</t>
  </si>
  <si>
    <t>移動８．５　二人</t>
    <phoneticPr fontId="30"/>
  </si>
  <si>
    <t>0363</t>
  </si>
  <si>
    <t>移動８．５　２：１</t>
    <phoneticPr fontId="30"/>
  </si>
  <si>
    <t>0364</t>
  </si>
  <si>
    <t>移動８．５　３：１</t>
    <phoneticPr fontId="30"/>
  </si>
  <si>
    <t>0365</t>
  </si>
  <si>
    <t>移動８．５　４：１</t>
    <phoneticPr fontId="30"/>
  </si>
  <si>
    <t>0366</t>
  </si>
  <si>
    <t>移動８．７５</t>
    <rPh sb="0" eb="2">
      <t>イドウ</t>
    </rPh>
    <phoneticPr fontId="30"/>
  </si>
  <si>
    <t>0367</t>
  </si>
  <si>
    <t>移動８．７５　二人</t>
    <phoneticPr fontId="30"/>
  </si>
  <si>
    <t>0368</t>
  </si>
  <si>
    <t>移動８．７５　２：１</t>
    <phoneticPr fontId="30"/>
  </si>
  <si>
    <t>0369</t>
  </si>
  <si>
    <t>移動８．７５　３：１</t>
    <phoneticPr fontId="30"/>
  </si>
  <si>
    <t>0370</t>
  </si>
  <si>
    <t>移動８．７５　４：１</t>
    <phoneticPr fontId="30"/>
  </si>
  <si>
    <t>0371</t>
  </si>
  <si>
    <t>移動９．０</t>
    <rPh sb="0" eb="2">
      <t>イドウ</t>
    </rPh>
    <phoneticPr fontId="30"/>
  </si>
  <si>
    <t>0372</t>
  </si>
  <si>
    <t>移動９．０　二人</t>
    <phoneticPr fontId="30"/>
  </si>
  <si>
    <t>0373</t>
  </si>
  <si>
    <t>移動９．０　２：１</t>
    <rPh sb="0" eb="2">
      <t>イドウ</t>
    </rPh>
    <phoneticPr fontId="30"/>
  </si>
  <si>
    <t>0374</t>
  </si>
  <si>
    <t>移動９．０　３：１</t>
    <phoneticPr fontId="30"/>
  </si>
  <si>
    <t>0375</t>
  </si>
  <si>
    <t>移動９．０　４：１</t>
    <phoneticPr fontId="30"/>
  </si>
  <si>
    <t>0376</t>
  </si>
  <si>
    <t>移動９．２５</t>
    <rPh sb="0" eb="2">
      <t>イドウ</t>
    </rPh>
    <phoneticPr fontId="30"/>
  </si>
  <si>
    <t>0377</t>
  </si>
  <si>
    <t>移動９．２５　二人</t>
    <phoneticPr fontId="30"/>
  </si>
  <si>
    <t>0378</t>
  </si>
  <si>
    <t>移動９．２５　２：１</t>
    <phoneticPr fontId="30"/>
  </si>
  <si>
    <t>0379</t>
  </si>
  <si>
    <t>移動９．２５　３：１</t>
    <phoneticPr fontId="30"/>
  </si>
  <si>
    <t>0380</t>
  </si>
  <si>
    <t>移動９．２５　４：１</t>
    <phoneticPr fontId="30"/>
  </si>
  <si>
    <t>0381</t>
  </si>
  <si>
    <t>移動９．５</t>
    <rPh sb="0" eb="2">
      <t>イドウ</t>
    </rPh>
    <phoneticPr fontId="30"/>
  </si>
  <si>
    <t>0382</t>
  </si>
  <si>
    <t>移動９．５　二人</t>
    <phoneticPr fontId="30"/>
  </si>
  <si>
    <t>0383</t>
  </si>
  <si>
    <t>移動９．５　２：１</t>
    <phoneticPr fontId="30"/>
  </si>
  <si>
    <t>0384</t>
  </si>
  <si>
    <t>移動９．５　３：１</t>
    <phoneticPr fontId="30"/>
  </si>
  <si>
    <t>0385</t>
  </si>
  <si>
    <t>移動９．５　４：１</t>
    <phoneticPr fontId="30"/>
  </si>
  <si>
    <t>0386</t>
  </si>
  <si>
    <t>移動９．７５</t>
    <rPh sb="0" eb="2">
      <t>イドウ</t>
    </rPh>
    <phoneticPr fontId="30"/>
  </si>
  <si>
    <t>0387</t>
  </si>
  <si>
    <t>移動９．７５　二人</t>
    <phoneticPr fontId="30"/>
  </si>
  <si>
    <t>0388</t>
  </si>
  <si>
    <t>移動９．７５　２：１</t>
    <phoneticPr fontId="30"/>
  </si>
  <si>
    <t>0389</t>
  </si>
  <si>
    <t>移動９．７５　３：１</t>
    <phoneticPr fontId="30"/>
  </si>
  <si>
    <t>0390</t>
  </si>
  <si>
    <t>移動９．７５　４：１</t>
    <phoneticPr fontId="30"/>
  </si>
  <si>
    <t>0391</t>
  </si>
  <si>
    <t>移動１０．０</t>
    <rPh sb="0" eb="2">
      <t>イドウ</t>
    </rPh>
    <phoneticPr fontId="30"/>
  </si>
  <si>
    <t>0392</t>
  </si>
  <si>
    <t>移動１０．０　二人</t>
    <rPh sb="0" eb="2">
      <t>イドウ</t>
    </rPh>
    <phoneticPr fontId="30"/>
  </si>
  <si>
    <t>0393</t>
  </si>
  <si>
    <t>移動１０．０　２：１</t>
    <rPh sb="0" eb="2">
      <t>イドウ</t>
    </rPh>
    <phoneticPr fontId="30"/>
  </si>
  <si>
    <t>0394</t>
  </si>
  <si>
    <t>移動１０．０　３：１</t>
    <rPh sb="0" eb="2">
      <t>イドウ</t>
    </rPh>
    <phoneticPr fontId="30"/>
  </si>
  <si>
    <t>0395</t>
  </si>
  <si>
    <t>移動１０．０　４：１</t>
    <rPh sb="0" eb="2">
      <t>イドウ</t>
    </rPh>
    <phoneticPr fontId="30"/>
  </si>
  <si>
    <t>0396</t>
  </si>
  <si>
    <t>移動１０．２５</t>
    <rPh sb="0" eb="2">
      <t>イドウ</t>
    </rPh>
    <phoneticPr fontId="30"/>
  </si>
  <si>
    <t>0397</t>
  </si>
  <si>
    <t>移動１０．２５　二人</t>
    <phoneticPr fontId="30"/>
  </si>
  <si>
    <t>0398</t>
  </si>
  <si>
    <t>移動１０．２５　２：１</t>
    <phoneticPr fontId="30"/>
  </si>
  <si>
    <t>0399</t>
  </si>
  <si>
    <t>移動１０．２５　３：１</t>
    <rPh sb="0" eb="2">
      <t>イドウ</t>
    </rPh>
    <phoneticPr fontId="30"/>
  </si>
  <si>
    <t>0400</t>
  </si>
  <si>
    <t>移動１０．２５　４：１</t>
    <rPh sb="0" eb="2">
      <t>イドウ</t>
    </rPh>
    <phoneticPr fontId="30"/>
  </si>
  <si>
    <t>0401</t>
  </si>
  <si>
    <t>移動１０．５</t>
    <rPh sb="0" eb="2">
      <t>イドウ</t>
    </rPh>
    <phoneticPr fontId="30"/>
  </si>
  <si>
    <t>0402</t>
  </si>
  <si>
    <t>移動１０．５　二人</t>
    <phoneticPr fontId="30"/>
  </si>
  <si>
    <t>0403</t>
  </si>
  <si>
    <t>移動１０．５　２：１</t>
    <phoneticPr fontId="30"/>
  </si>
  <si>
    <t>0404</t>
  </si>
  <si>
    <t>移動１０．５　３：１</t>
    <rPh sb="0" eb="2">
      <t>イドウ</t>
    </rPh>
    <phoneticPr fontId="30"/>
  </si>
  <si>
    <t>0405</t>
  </si>
  <si>
    <t>移動１０．５　４：１</t>
    <rPh sb="0" eb="2">
      <t>イドウ</t>
    </rPh>
    <phoneticPr fontId="30"/>
  </si>
  <si>
    <t>0406</t>
  </si>
  <si>
    <t>移動１０．７５</t>
    <rPh sb="0" eb="2">
      <t>イドウ</t>
    </rPh>
    <phoneticPr fontId="30"/>
  </si>
  <si>
    <t>0407</t>
  </si>
  <si>
    <t>移動１０．７５　二人</t>
    <rPh sb="0" eb="2">
      <t>イドウ</t>
    </rPh>
    <phoneticPr fontId="30"/>
  </si>
  <si>
    <t>0408</t>
  </si>
  <si>
    <t>移動１０．７５　２：１</t>
    <phoneticPr fontId="30"/>
  </si>
  <si>
    <t>0409</t>
  </si>
  <si>
    <t>移動１０．７５　３：１</t>
    <phoneticPr fontId="30"/>
  </si>
  <si>
    <t>0410</t>
  </si>
  <si>
    <t>移動１０．７５　４：１</t>
    <phoneticPr fontId="30"/>
  </si>
  <si>
    <t>0411</t>
  </si>
  <si>
    <t>移動１１．０</t>
    <rPh sb="0" eb="2">
      <t>イドウ</t>
    </rPh>
    <phoneticPr fontId="30"/>
  </si>
  <si>
    <t>0412</t>
  </si>
  <si>
    <t>移動１１．０　二人</t>
    <rPh sb="0" eb="2">
      <t>イドウ</t>
    </rPh>
    <phoneticPr fontId="30"/>
  </si>
  <si>
    <t>0413</t>
  </si>
  <si>
    <t>移動１１．０　２：１</t>
    <rPh sb="0" eb="2">
      <t>イドウ</t>
    </rPh>
    <phoneticPr fontId="30"/>
  </si>
  <si>
    <t>0414</t>
  </si>
  <si>
    <t>移動１１．０　３：１</t>
    <rPh sb="0" eb="2">
      <t>イドウ</t>
    </rPh>
    <phoneticPr fontId="30"/>
  </si>
  <si>
    <t>0415</t>
  </si>
  <si>
    <t>移動１１．０　４：１</t>
    <rPh sb="0" eb="2">
      <t>イドウ</t>
    </rPh>
    <phoneticPr fontId="30"/>
  </si>
  <si>
    <t>0416</t>
  </si>
  <si>
    <t>移動１１．２５</t>
    <rPh sb="0" eb="2">
      <t>イドウ</t>
    </rPh>
    <phoneticPr fontId="30"/>
  </si>
  <si>
    <t>0417</t>
  </si>
  <si>
    <t>移動１１．２５　二人</t>
    <phoneticPr fontId="30"/>
  </si>
  <si>
    <t>0418</t>
  </si>
  <si>
    <t>移動１１．２５　２：１</t>
    <phoneticPr fontId="30"/>
  </si>
  <si>
    <t>0419</t>
  </si>
  <si>
    <t>移動１１．２５　３：１</t>
    <rPh sb="0" eb="2">
      <t>イドウ</t>
    </rPh>
    <phoneticPr fontId="30"/>
  </si>
  <si>
    <t>0420</t>
  </si>
  <si>
    <t>移動１１．２５　４：１</t>
    <rPh sb="0" eb="2">
      <t>イドウ</t>
    </rPh>
    <phoneticPr fontId="30"/>
  </si>
  <si>
    <t>0421</t>
  </si>
  <si>
    <t>移動１１．５</t>
    <rPh sb="0" eb="2">
      <t>イドウ</t>
    </rPh>
    <phoneticPr fontId="30"/>
  </si>
  <si>
    <t>0422</t>
  </si>
  <si>
    <t>移動１１．５　二人</t>
    <phoneticPr fontId="30"/>
  </si>
  <si>
    <t>0423</t>
  </si>
  <si>
    <t>移動１１．５　２：１</t>
    <phoneticPr fontId="30"/>
  </si>
  <si>
    <t>0424</t>
  </si>
  <si>
    <t>移動１１．５　３：１</t>
    <rPh sb="0" eb="2">
      <t>イドウ</t>
    </rPh>
    <phoneticPr fontId="30"/>
  </si>
  <si>
    <t>0425</t>
  </si>
  <si>
    <t>移動１１．５　４：１</t>
    <rPh sb="0" eb="2">
      <t>イドウ</t>
    </rPh>
    <phoneticPr fontId="30"/>
  </si>
  <si>
    <t>0426</t>
  </si>
  <si>
    <t>移動１１．７５</t>
    <rPh sb="0" eb="2">
      <t>イドウ</t>
    </rPh>
    <phoneticPr fontId="30"/>
  </si>
  <si>
    <t>0427</t>
  </si>
  <si>
    <t>移動１１．７５　二人</t>
    <rPh sb="0" eb="2">
      <t>イドウ</t>
    </rPh>
    <phoneticPr fontId="30"/>
  </si>
  <si>
    <t>0428</t>
  </si>
  <si>
    <t>移動１１．７５　２：１</t>
    <phoneticPr fontId="30"/>
  </si>
  <si>
    <t>0429</t>
  </si>
  <si>
    <t>移動１１．７５　３：１</t>
    <phoneticPr fontId="30"/>
  </si>
  <si>
    <t>0430</t>
  </si>
  <si>
    <t>移動１１．７５　４：１</t>
    <phoneticPr fontId="30"/>
  </si>
  <si>
    <t>0431</t>
  </si>
  <si>
    <t>移動１２．０</t>
    <rPh sb="0" eb="2">
      <t>イドウ</t>
    </rPh>
    <phoneticPr fontId="30"/>
  </si>
  <si>
    <t>0432</t>
  </si>
  <si>
    <t>移動１２．０　二人</t>
    <rPh sb="0" eb="2">
      <t>イドウ</t>
    </rPh>
    <phoneticPr fontId="30"/>
  </si>
  <si>
    <t>0433</t>
  </si>
  <si>
    <t>移動１２．０　２：１</t>
    <rPh sb="0" eb="2">
      <t>イドウ</t>
    </rPh>
    <phoneticPr fontId="30"/>
  </si>
  <si>
    <t>0434</t>
  </si>
  <si>
    <t>移動１２．０　３：１</t>
    <rPh sb="0" eb="2">
      <t>イドウ</t>
    </rPh>
    <phoneticPr fontId="30"/>
  </si>
  <si>
    <t>0435</t>
  </si>
  <si>
    <t>移動１２．０　４：１</t>
    <rPh sb="0" eb="2">
      <t>イドウ</t>
    </rPh>
    <phoneticPr fontId="30"/>
  </si>
  <si>
    <t>0436</t>
  </si>
  <si>
    <t>移動１２．２５</t>
    <rPh sb="0" eb="2">
      <t>イドウ</t>
    </rPh>
    <phoneticPr fontId="30"/>
  </si>
  <si>
    <t>0437</t>
  </si>
  <si>
    <t>移動１２．２５　二人</t>
    <phoneticPr fontId="30"/>
  </si>
  <si>
    <t>0438</t>
  </si>
  <si>
    <t>移動１２．２５　２：１</t>
    <phoneticPr fontId="30"/>
  </si>
  <si>
    <t>0439</t>
  </si>
  <si>
    <t>移動１２．２５　３：１</t>
    <rPh sb="0" eb="2">
      <t>イドウ</t>
    </rPh>
    <phoneticPr fontId="30"/>
  </si>
  <si>
    <t>0440</t>
  </si>
  <si>
    <t>移動１２．２５　４：１</t>
    <rPh sb="0" eb="2">
      <t>イドウ</t>
    </rPh>
    <phoneticPr fontId="30"/>
  </si>
  <si>
    <t>0441</t>
  </si>
  <si>
    <t>移動１２．５</t>
    <rPh sb="0" eb="2">
      <t>イドウ</t>
    </rPh>
    <phoneticPr fontId="30"/>
  </si>
  <si>
    <t>0442</t>
  </si>
  <si>
    <t>移動１２．５　二人</t>
    <phoneticPr fontId="30"/>
  </si>
  <si>
    <t>0443</t>
  </si>
  <si>
    <t>移動１２．５　２：１</t>
    <phoneticPr fontId="30"/>
  </si>
  <si>
    <t>0444</t>
  </si>
  <si>
    <t>移動１２．５　３：１</t>
    <rPh sb="0" eb="2">
      <t>イドウ</t>
    </rPh>
    <phoneticPr fontId="30"/>
  </si>
  <si>
    <t>0445</t>
  </si>
  <si>
    <t>移動１２．５　４：１</t>
    <rPh sb="0" eb="2">
      <t>イドウ</t>
    </rPh>
    <phoneticPr fontId="30"/>
  </si>
  <si>
    <t>0446</t>
  </si>
  <si>
    <t>移動１２．７５</t>
    <rPh sb="0" eb="2">
      <t>イドウ</t>
    </rPh>
    <phoneticPr fontId="30"/>
  </si>
  <si>
    <t>0447</t>
  </si>
  <si>
    <t>移動１２．７５　二人</t>
    <rPh sb="0" eb="2">
      <t>イドウ</t>
    </rPh>
    <phoneticPr fontId="30"/>
  </si>
  <si>
    <t>0448</t>
  </si>
  <si>
    <t>移動１２．７５　２：１</t>
    <phoneticPr fontId="30"/>
  </si>
  <si>
    <t>0449</t>
  </si>
  <si>
    <t>移動１２．７５　３：１</t>
    <phoneticPr fontId="30"/>
  </si>
  <si>
    <t>0450</t>
  </si>
  <si>
    <t>移動１２．７５　４：１</t>
    <phoneticPr fontId="30"/>
  </si>
  <si>
    <t>0451</t>
  </si>
  <si>
    <t>移動１３．０</t>
    <rPh sb="0" eb="2">
      <t>イドウ</t>
    </rPh>
    <phoneticPr fontId="30"/>
  </si>
  <si>
    <t>0452</t>
  </si>
  <si>
    <t>移動１３．０　二人</t>
    <rPh sb="0" eb="2">
      <t>イドウ</t>
    </rPh>
    <phoneticPr fontId="30"/>
  </si>
  <si>
    <t>0453</t>
  </si>
  <si>
    <t>移動１３．０　２：１</t>
    <rPh sb="0" eb="2">
      <t>イドウ</t>
    </rPh>
    <phoneticPr fontId="30"/>
  </si>
  <si>
    <t>0454</t>
  </si>
  <si>
    <t>移動１３．０　３：１</t>
    <rPh sb="0" eb="2">
      <t>イドウ</t>
    </rPh>
    <phoneticPr fontId="30"/>
  </si>
  <si>
    <t>0455</t>
  </si>
  <si>
    <t>移動１３．０　４：１</t>
    <rPh sb="0" eb="2">
      <t>イドウ</t>
    </rPh>
    <phoneticPr fontId="30"/>
  </si>
  <si>
    <t>0456</t>
  </si>
  <si>
    <t>移動１３．２５</t>
    <rPh sb="0" eb="2">
      <t>イドウ</t>
    </rPh>
    <phoneticPr fontId="30"/>
  </si>
  <si>
    <t>0457</t>
  </si>
  <si>
    <t>移動１３．２５　二人</t>
    <phoneticPr fontId="30"/>
  </si>
  <si>
    <t>0458</t>
  </si>
  <si>
    <t>移動１３．２５　２：１</t>
    <phoneticPr fontId="30"/>
  </si>
  <si>
    <t>0459</t>
  </si>
  <si>
    <t>移動１３．２５　３：１</t>
    <rPh sb="0" eb="2">
      <t>イドウ</t>
    </rPh>
    <phoneticPr fontId="30"/>
  </si>
  <si>
    <t>0460</t>
  </si>
  <si>
    <t>移動１３．２５　４：１</t>
    <rPh sb="0" eb="2">
      <t>イドウ</t>
    </rPh>
    <phoneticPr fontId="30"/>
  </si>
  <si>
    <t>0461</t>
  </si>
  <si>
    <t>移動１３．５</t>
    <rPh sb="0" eb="2">
      <t>イドウ</t>
    </rPh>
    <phoneticPr fontId="30"/>
  </si>
  <si>
    <t>0462</t>
  </si>
  <si>
    <t>移動１３．５　二人</t>
    <phoneticPr fontId="30"/>
  </si>
  <si>
    <t>0463</t>
  </si>
  <si>
    <t>移動１３．５　２：１</t>
    <phoneticPr fontId="30"/>
  </si>
  <si>
    <t>0464</t>
  </si>
  <si>
    <t>移動１３．５　３：１</t>
    <rPh sb="0" eb="2">
      <t>イドウ</t>
    </rPh>
    <phoneticPr fontId="30"/>
  </si>
  <si>
    <t>0465</t>
  </si>
  <si>
    <t>移動１３．５　４：１</t>
    <rPh sb="0" eb="2">
      <t>イドウ</t>
    </rPh>
    <phoneticPr fontId="30"/>
  </si>
  <si>
    <t>0466</t>
  </si>
  <si>
    <t>移動１３．７５</t>
    <rPh sb="0" eb="2">
      <t>イドウ</t>
    </rPh>
    <phoneticPr fontId="30"/>
  </si>
  <si>
    <t>0467</t>
  </si>
  <si>
    <t>移動１３．７５　二人</t>
    <rPh sb="0" eb="2">
      <t>イドウ</t>
    </rPh>
    <phoneticPr fontId="30"/>
  </si>
  <si>
    <t>0468</t>
  </si>
  <si>
    <t>移動１３．７５　２：１</t>
    <phoneticPr fontId="30"/>
  </si>
  <si>
    <t>0469</t>
  </si>
  <si>
    <t>移動１３．７５　３：１</t>
    <phoneticPr fontId="30"/>
  </si>
  <si>
    <t>0470</t>
  </si>
  <si>
    <t>移動１３．７５　４：１</t>
    <phoneticPr fontId="30"/>
  </si>
  <si>
    <t>0471</t>
  </si>
  <si>
    <t>移動１４．０</t>
    <rPh sb="0" eb="2">
      <t>イドウ</t>
    </rPh>
    <phoneticPr fontId="30"/>
  </si>
  <si>
    <t>0472</t>
  </si>
  <si>
    <t>移動１４．０　二人</t>
    <rPh sb="0" eb="2">
      <t>イドウ</t>
    </rPh>
    <phoneticPr fontId="30"/>
  </si>
  <si>
    <t>0473</t>
  </si>
  <si>
    <t>移動１４．０　２：１</t>
    <rPh sb="0" eb="2">
      <t>イドウ</t>
    </rPh>
    <phoneticPr fontId="30"/>
  </si>
  <si>
    <t>0474</t>
  </si>
  <si>
    <t>移動１４．０　３：１</t>
    <rPh sb="0" eb="2">
      <t>イドウ</t>
    </rPh>
    <phoneticPr fontId="30"/>
  </si>
  <si>
    <t>0475</t>
  </si>
  <si>
    <t>移動１４．０　４：１</t>
    <rPh sb="0" eb="2">
      <t>イドウ</t>
    </rPh>
    <phoneticPr fontId="30"/>
  </si>
  <si>
    <t>0476</t>
  </si>
  <si>
    <t>移動１４．２５</t>
    <rPh sb="0" eb="2">
      <t>イドウ</t>
    </rPh>
    <phoneticPr fontId="30"/>
  </si>
  <si>
    <t>0477</t>
  </si>
  <si>
    <t>移動１４．２５　二人</t>
    <phoneticPr fontId="30"/>
  </si>
  <si>
    <t>0478</t>
  </si>
  <si>
    <t>移動１４．２５　２：１</t>
    <phoneticPr fontId="30"/>
  </si>
  <si>
    <t>0479</t>
  </si>
  <si>
    <t>移動１４．２５　３：１</t>
    <rPh sb="0" eb="2">
      <t>イドウ</t>
    </rPh>
    <phoneticPr fontId="30"/>
  </si>
  <si>
    <t>0480</t>
  </si>
  <si>
    <t>移動１４．２５　４：１</t>
    <rPh sb="0" eb="2">
      <t>イドウ</t>
    </rPh>
    <phoneticPr fontId="30"/>
  </si>
  <si>
    <t>0481</t>
  </si>
  <si>
    <t>移動１４．５</t>
    <rPh sb="0" eb="2">
      <t>イドウ</t>
    </rPh>
    <phoneticPr fontId="30"/>
  </si>
  <si>
    <t>0482</t>
  </si>
  <si>
    <t>移動１４．５　二人</t>
    <phoneticPr fontId="30"/>
  </si>
  <si>
    <t>0483</t>
  </si>
  <si>
    <t>移動１４．５　２：１</t>
    <phoneticPr fontId="30"/>
  </si>
  <si>
    <t>0484</t>
  </si>
  <si>
    <t>移動１４．５　３：１</t>
    <rPh sb="0" eb="2">
      <t>イドウ</t>
    </rPh>
    <phoneticPr fontId="30"/>
  </si>
  <si>
    <t>0485</t>
  </si>
  <si>
    <t>移動１４．５　４：１</t>
    <rPh sb="0" eb="2">
      <t>イドウ</t>
    </rPh>
    <phoneticPr fontId="30"/>
  </si>
  <si>
    <t>0486</t>
  </si>
  <si>
    <t>移動１４．７５</t>
    <rPh sb="0" eb="2">
      <t>イドウ</t>
    </rPh>
    <phoneticPr fontId="30"/>
  </si>
  <si>
    <t>0487</t>
  </si>
  <si>
    <t>移動１４．７５　二人</t>
    <rPh sb="0" eb="2">
      <t>イドウ</t>
    </rPh>
    <phoneticPr fontId="30"/>
  </si>
  <si>
    <t>0488</t>
  </si>
  <si>
    <t>移動１４．７５　２：１</t>
    <phoneticPr fontId="30"/>
  </si>
  <si>
    <t>0489</t>
  </si>
  <si>
    <t>移動１４．７５　３：１</t>
    <phoneticPr fontId="30"/>
  </si>
  <si>
    <t>0490</t>
  </si>
  <si>
    <t>移動１４．７５　４：１</t>
    <phoneticPr fontId="30"/>
  </si>
  <si>
    <t>0491</t>
  </si>
  <si>
    <t>移動１５．０</t>
    <rPh sb="0" eb="2">
      <t>イドウ</t>
    </rPh>
    <phoneticPr fontId="30"/>
  </si>
  <si>
    <t>0492</t>
  </si>
  <si>
    <t>移動１５．０　二人</t>
    <rPh sb="0" eb="2">
      <t>イドウ</t>
    </rPh>
    <phoneticPr fontId="30"/>
  </si>
  <si>
    <t>0493</t>
  </si>
  <si>
    <t>移動１５．０　２：１</t>
    <rPh sb="0" eb="2">
      <t>イドウ</t>
    </rPh>
    <phoneticPr fontId="30"/>
  </si>
  <si>
    <t>0494</t>
  </si>
  <si>
    <t>移動１５．０　３：１</t>
    <rPh sb="0" eb="2">
      <t>イドウ</t>
    </rPh>
    <phoneticPr fontId="30"/>
  </si>
  <si>
    <t>0495</t>
  </si>
  <si>
    <t>移動１５．０　４：１</t>
    <rPh sb="0" eb="2">
      <t>イドウ</t>
    </rPh>
    <phoneticPr fontId="30"/>
  </si>
  <si>
    <t>0496</t>
  </si>
  <si>
    <t>移動１５．２５</t>
    <rPh sb="0" eb="2">
      <t>イドウ</t>
    </rPh>
    <phoneticPr fontId="30"/>
  </si>
  <si>
    <t>0497</t>
  </si>
  <si>
    <t>移動１５．２５　二人</t>
    <phoneticPr fontId="30"/>
  </si>
  <si>
    <t>0498</t>
  </si>
  <si>
    <t>移動１５．２５　２：１</t>
    <phoneticPr fontId="30"/>
  </si>
  <si>
    <t>0499</t>
  </si>
  <si>
    <t>移動１５．２５　３：１</t>
    <rPh sb="0" eb="2">
      <t>イドウ</t>
    </rPh>
    <phoneticPr fontId="30"/>
  </si>
  <si>
    <t>0500</t>
  </si>
  <si>
    <t>移動１５．２５　４：１</t>
    <rPh sb="0" eb="2">
      <t>イドウ</t>
    </rPh>
    <phoneticPr fontId="30"/>
  </si>
  <si>
    <t>0501</t>
  </si>
  <si>
    <t>移動１５．５</t>
    <rPh sb="0" eb="2">
      <t>イドウ</t>
    </rPh>
    <phoneticPr fontId="30"/>
  </si>
  <si>
    <t>0502</t>
  </si>
  <si>
    <t>移動１５．５　二人</t>
    <phoneticPr fontId="30"/>
  </si>
  <si>
    <t>0503</t>
  </si>
  <si>
    <t>移動１５．５　２：１</t>
    <phoneticPr fontId="30"/>
  </si>
  <si>
    <t>0504</t>
  </si>
  <si>
    <t>移動１５．５　３：１</t>
    <rPh sb="0" eb="2">
      <t>イドウ</t>
    </rPh>
    <phoneticPr fontId="30"/>
  </si>
  <si>
    <t>0505</t>
  </si>
  <si>
    <t>移動１５．５　４：１</t>
    <rPh sb="0" eb="2">
      <t>イドウ</t>
    </rPh>
    <phoneticPr fontId="30"/>
  </si>
  <si>
    <t>0506</t>
  </si>
  <si>
    <t>移動１５．７５</t>
    <rPh sb="0" eb="2">
      <t>イドウ</t>
    </rPh>
    <phoneticPr fontId="30"/>
  </si>
  <si>
    <t>0507</t>
  </si>
  <si>
    <t>移動１５．７５　二人</t>
    <rPh sb="0" eb="2">
      <t>イドウ</t>
    </rPh>
    <phoneticPr fontId="30"/>
  </si>
  <si>
    <t>0508</t>
  </si>
  <si>
    <t>移動１５．７５　２：１</t>
    <phoneticPr fontId="30"/>
  </si>
  <si>
    <t>0509</t>
  </si>
  <si>
    <t>移動１５．７５　３：１</t>
    <phoneticPr fontId="30"/>
  </si>
  <si>
    <t>0510</t>
  </si>
  <si>
    <t>移動１５．７５　４：１</t>
    <phoneticPr fontId="30"/>
  </si>
  <si>
    <t>0511</t>
  </si>
  <si>
    <t>移動１６．０</t>
    <rPh sb="0" eb="2">
      <t>イドウ</t>
    </rPh>
    <phoneticPr fontId="30"/>
  </si>
  <si>
    <t>0512</t>
  </si>
  <si>
    <t>移動１６．０　二人</t>
    <rPh sb="0" eb="2">
      <t>イドウ</t>
    </rPh>
    <phoneticPr fontId="30"/>
  </si>
  <si>
    <t>0513</t>
  </si>
  <si>
    <t>移動１６．０　２：１</t>
    <rPh sb="0" eb="2">
      <t>イドウ</t>
    </rPh>
    <phoneticPr fontId="30"/>
  </si>
  <si>
    <t>0514</t>
  </si>
  <si>
    <t>移動１６．０　３：１</t>
    <rPh sb="0" eb="2">
      <t>イドウ</t>
    </rPh>
    <phoneticPr fontId="30"/>
  </si>
  <si>
    <t>0515</t>
  </si>
  <si>
    <t>移動１６．０　４：１</t>
    <rPh sb="0" eb="2">
      <t>イドウ</t>
    </rPh>
    <phoneticPr fontId="30"/>
  </si>
  <si>
    <t>0516</t>
  </si>
  <si>
    <t>移動１６．２５</t>
    <rPh sb="0" eb="2">
      <t>イドウ</t>
    </rPh>
    <phoneticPr fontId="30"/>
  </si>
  <si>
    <t>0517</t>
  </si>
  <si>
    <t>移動１６．２５　二人</t>
    <phoneticPr fontId="30"/>
  </si>
  <si>
    <t>0518</t>
  </si>
  <si>
    <t>移動１６．２５　２：１</t>
    <phoneticPr fontId="30"/>
  </si>
  <si>
    <t>0519</t>
  </si>
  <si>
    <t>移動１６．２５　３：１</t>
    <rPh sb="0" eb="2">
      <t>イドウ</t>
    </rPh>
    <phoneticPr fontId="30"/>
  </si>
  <si>
    <t>0520</t>
  </si>
  <si>
    <t>移動１６．２５　４：１</t>
    <rPh sb="0" eb="2">
      <t>イドウ</t>
    </rPh>
    <phoneticPr fontId="30"/>
  </si>
  <si>
    <t>0521</t>
  </si>
  <si>
    <t>移動１６．５</t>
    <rPh sb="0" eb="2">
      <t>イドウ</t>
    </rPh>
    <phoneticPr fontId="30"/>
  </si>
  <si>
    <t>0522</t>
  </si>
  <si>
    <t>移動１６．５　二人</t>
    <phoneticPr fontId="30"/>
  </si>
  <si>
    <t>0523</t>
  </si>
  <si>
    <t>移動１６．５　２：１</t>
    <phoneticPr fontId="30"/>
  </si>
  <si>
    <t>0524</t>
  </si>
  <si>
    <t>移動１６．５　３：１</t>
    <rPh sb="0" eb="2">
      <t>イドウ</t>
    </rPh>
    <phoneticPr fontId="30"/>
  </si>
  <si>
    <t>0525</t>
  </si>
  <si>
    <t>移動１６．５　４：１</t>
    <rPh sb="0" eb="2">
      <t>イドウ</t>
    </rPh>
    <phoneticPr fontId="30"/>
  </si>
  <si>
    <t>0526</t>
  </si>
  <si>
    <t>移動１６．７５</t>
    <rPh sb="0" eb="2">
      <t>イドウ</t>
    </rPh>
    <phoneticPr fontId="30"/>
  </si>
  <si>
    <t>0527</t>
  </si>
  <si>
    <t>移動１６．７５　二人</t>
    <rPh sb="0" eb="2">
      <t>イドウ</t>
    </rPh>
    <phoneticPr fontId="30"/>
  </si>
  <si>
    <t>0528</t>
  </si>
  <si>
    <t>移動１６．７５　２：１</t>
    <phoneticPr fontId="30"/>
  </si>
  <si>
    <t>0529</t>
  </si>
  <si>
    <t>移動１６．７５　３：１</t>
    <phoneticPr fontId="30"/>
  </si>
  <si>
    <t>0530</t>
  </si>
  <si>
    <t>移動１６．７５　４：１</t>
    <phoneticPr fontId="30"/>
  </si>
  <si>
    <t>0531</t>
  </si>
  <si>
    <t>移動１７．０</t>
    <rPh sb="0" eb="2">
      <t>イドウ</t>
    </rPh>
    <phoneticPr fontId="30"/>
  </si>
  <si>
    <t>0532</t>
  </si>
  <si>
    <t>移動１７．０　二人</t>
    <rPh sb="0" eb="2">
      <t>イドウ</t>
    </rPh>
    <phoneticPr fontId="30"/>
  </si>
  <si>
    <t>0533</t>
  </si>
  <si>
    <t>移動１７．０　２：１</t>
    <rPh sb="0" eb="2">
      <t>イドウ</t>
    </rPh>
    <phoneticPr fontId="30"/>
  </si>
  <si>
    <t>0534</t>
  </si>
  <si>
    <t>移動１７．０　３：１</t>
    <rPh sb="0" eb="2">
      <t>イドウ</t>
    </rPh>
    <phoneticPr fontId="30"/>
  </si>
  <si>
    <t>0535</t>
  </si>
  <si>
    <t>移動１７．０　４：１</t>
    <rPh sb="0" eb="2">
      <t>イドウ</t>
    </rPh>
    <phoneticPr fontId="30"/>
  </si>
  <si>
    <t>0536</t>
  </si>
  <si>
    <t>移動１７．２５</t>
    <rPh sb="0" eb="2">
      <t>イドウ</t>
    </rPh>
    <phoneticPr fontId="30"/>
  </si>
  <si>
    <t>0537</t>
  </si>
  <si>
    <t>移動１７．２５　二人</t>
    <phoneticPr fontId="30"/>
  </si>
  <si>
    <t>0538</t>
  </si>
  <si>
    <t>移動１７．２５　２：１</t>
    <phoneticPr fontId="30"/>
  </si>
  <si>
    <t>0539</t>
  </si>
  <si>
    <t>移動１７．２５　３：１</t>
    <rPh sb="0" eb="2">
      <t>イドウ</t>
    </rPh>
    <phoneticPr fontId="30"/>
  </si>
  <si>
    <t>0540</t>
  </si>
  <si>
    <t>移動１７．２５　４：１</t>
    <rPh sb="0" eb="2">
      <t>イドウ</t>
    </rPh>
    <phoneticPr fontId="30"/>
  </si>
  <si>
    <t>0541</t>
  </si>
  <si>
    <t>移動１７．５</t>
    <rPh sb="0" eb="2">
      <t>イドウ</t>
    </rPh>
    <phoneticPr fontId="30"/>
  </si>
  <si>
    <t>0542</t>
  </si>
  <si>
    <t>移動１７．５　二人</t>
    <phoneticPr fontId="30"/>
  </si>
  <si>
    <t>0543</t>
  </si>
  <si>
    <t>移動１７．５　２：１</t>
    <phoneticPr fontId="30"/>
  </si>
  <si>
    <t>0544</t>
  </si>
  <si>
    <t>移動１７．５　３：１</t>
    <rPh sb="0" eb="2">
      <t>イドウ</t>
    </rPh>
    <phoneticPr fontId="30"/>
  </si>
  <si>
    <t>0545</t>
  </si>
  <si>
    <t>移動１７．５　４：１</t>
    <rPh sb="0" eb="2">
      <t>イドウ</t>
    </rPh>
    <phoneticPr fontId="30"/>
  </si>
  <si>
    <t>0546</t>
  </si>
  <si>
    <t>移動１７．７５</t>
    <rPh sb="0" eb="2">
      <t>イドウ</t>
    </rPh>
    <phoneticPr fontId="30"/>
  </si>
  <si>
    <t>0547</t>
  </si>
  <si>
    <t>移動１７．７５　二人</t>
    <rPh sb="0" eb="2">
      <t>イドウ</t>
    </rPh>
    <phoneticPr fontId="30"/>
  </si>
  <si>
    <t>0548</t>
  </si>
  <si>
    <t>移動１７．７５　２：１</t>
    <phoneticPr fontId="30"/>
  </si>
  <si>
    <t>0549</t>
  </si>
  <si>
    <t>移動１７．７５　３：１</t>
    <phoneticPr fontId="30"/>
  </si>
  <si>
    <t>0550</t>
  </si>
  <si>
    <t>移動１７．７５　４：１</t>
    <phoneticPr fontId="30"/>
  </si>
  <si>
    <t>0551</t>
  </si>
  <si>
    <t>移動１８．０</t>
    <rPh sb="0" eb="2">
      <t>イドウ</t>
    </rPh>
    <phoneticPr fontId="30"/>
  </si>
  <si>
    <t>0552</t>
  </si>
  <si>
    <t>移動１８．０　二人</t>
    <rPh sb="0" eb="2">
      <t>イドウ</t>
    </rPh>
    <phoneticPr fontId="30"/>
  </si>
  <si>
    <t>0553</t>
  </si>
  <si>
    <t>移動１８．０　２：１</t>
    <rPh sb="0" eb="2">
      <t>イドウ</t>
    </rPh>
    <phoneticPr fontId="30"/>
  </si>
  <si>
    <t>0554</t>
  </si>
  <si>
    <t>移動１８．０　３：１</t>
    <rPh sb="0" eb="2">
      <t>イドウ</t>
    </rPh>
    <phoneticPr fontId="30"/>
  </si>
  <si>
    <t>0555</t>
  </si>
  <si>
    <t>移動１８．０　４：１</t>
    <rPh sb="0" eb="2">
      <t>イドウ</t>
    </rPh>
    <phoneticPr fontId="30"/>
  </si>
  <si>
    <t>0556</t>
  </si>
  <si>
    <t>移動１８．２５</t>
    <rPh sb="0" eb="2">
      <t>イドウ</t>
    </rPh>
    <phoneticPr fontId="30"/>
  </si>
  <si>
    <t>0557</t>
  </si>
  <si>
    <t>移動１８．２５　二人</t>
    <phoneticPr fontId="30"/>
  </si>
  <si>
    <t>0558</t>
  </si>
  <si>
    <t>移動１８．２５　２：１</t>
    <phoneticPr fontId="30"/>
  </si>
  <si>
    <t>0559</t>
  </si>
  <si>
    <t>移動１８．２５　３：１</t>
    <rPh sb="0" eb="2">
      <t>イドウ</t>
    </rPh>
    <phoneticPr fontId="30"/>
  </si>
  <si>
    <t>0560</t>
  </si>
  <si>
    <t>移動１８．２５　４：１</t>
    <rPh sb="0" eb="2">
      <t>イドウ</t>
    </rPh>
    <phoneticPr fontId="30"/>
  </si>
  <si>
    <t>0561</t>
  </si>
  <si>
    <t>移動１８．５</t>
    <rPh sb="0" eb="2">
      <t>イドウ</t>
    </rPh>
    <phoneticPr fontId="30"/>
  </si>
  <si>
    <t>0562</t>
  </si>
  <si>
    <t>移動１８．５　二人</t>
    <phoneticPr fontId="30"/>
  </si>
  <si>
    <t>0563</t>
  </si>
  <si>
    <t>移動１８．５　２：１</t>
    <phoneticPr fontId="30"/>
  </si>
  <si>
    <t>0564</t>
  </si>
  <si>
    <t>移動１８．５　３：１</t>
    <rPh sb="0" eb="2">
      <t>イドウ</t>
    </rPh>
    <phoneticPr fontId="30"/>
  </si>
  <si>
    <t>0565</t>
  </si>
  <si>
    <t>移動１８．５　４：１</t>
    <rPh sb="0" eb="2">
      <t>イドウ</t>
    </rPh>
    <phoneticPr fontId="30"/>
  </si>
  <si>
    <t>0566</t>
  </si>
  <si>
    <t>移動１８．７５</t>
    <rPh sb="0" eb="2">
      <t>イドウ</t>
    </rPh>
    <phoneticPr fontId="30"/>
  </si>
  <si>
    <t>0567</t>
  </si>
  <si>
    <t>移動１８．７５　二人</t>
    <rPh sb="0" eb="2">
      <t>イドウ</t>
    </rPh>
    <phoneticPr fontId="30"/>
  </si>
  <si>
    <t>0568</t>
  </si>
  <si>
    <t>移動１８．７５　２：１</t>
    <phoneticPr fontId="30"/>
  </si>
  <si>
    <t>0569</t>
  </si>
  <si>
    <t>移動１８．７５　３：１</t>
    <phoneticPr fontId="30"/>
  </si>
  <si>
    <t>0570</t>
  </si>
  <si>
    <t>移動１８．７５　４：１</t>
    <phoneticPr fontId="30"/>
  </si>
  <si>
    <t>0571</t>
  </si>
  <si>
    <t>移動１９．０</t>
    <rPh sb="0" eb="2">
      <t>イドウ</t>
    </rPh>
    <phoneticPr fontId="30"/>
  </si>
  <si>
    <t>0572</t>
  </si>
  <si>
    <t>移動１９．０　二人</t>
    <rPh sb="0" eb="2">
      <t>イドウ</t>
    </rPh>
    <phoneticPr fontId="30"/>
  </si>
  <si>
    <t>0573</t>
  </si>
  <si>
    <t>移動１９．０　２：１</t>
    <rPh sb="0" eb="2">
      <t>イドウ</t>
    </rPh>
    <phoneticPr fontId="30"/>
  </si>
  <si>
    <t>0574</t>
  </si>
  <si>
    <t>移動１９．０　３：１</t>
    <rPh sb="0" eb="2">
      <t>イドウ</t>
    </rPh>
    <phoneticPr fontId="30"/>
  </si>
  <si>
    <t>0575</t>
  </si>
  <si>
    <t>移動１９．０　４：１</t>
    <rPh sb="0" eb="2">
      <t>イドウ</t>
    </rPh>
    <phoneticPr fontId="30"/>
  </si>
  <si>
    <t>0576</t>
  </si>
  <si>
    <t>移動１９．２５</t>
    <rPh sb="0" eb="2">
      <t>イドウ</t>
    </rPh>
    <phoneticPr fontId="30"/>
  </si>
  <si>
    <t>0577</t>
  </si>
  <si>
    <t>移動１９．２５　二人</t>
    <phoneticPr fontId="30"/>
  </si>
  <si>
    <t>0578</t>
  </si>
  <si>
    <t>移動１９．２５　２：１</t>
    <phoneticPr fontId="30"/>
  </si>
  <si>
    <t>0579</t>
  </si>
  <si>
    <t>移動１９．２５　３：１</t>
    <rPh sb="0" eb="2">
      <t>イドウ</t>
    </rPh>
    <phoneticPr fontId="30"/>
  </si>
  <si>
    <t>0580</t>
  </si>
  <si>
    <t>移動１９．２５　４：１</t>
    <rPh sb="0" eb="2">
      <t>イドウ</t>
    </rPh>
    <phoneticPr fontId="30"/>
  </si>
  <si>
    <t>0581</t>
  </si>
  <si>
    <t>移動１９．５</t>
    <rPh sb="0" eb="2">
      <t>イドウ</t>
    </rPh>
    <phoneticPr fontId="30"/>
  </si>
  <si>
    <t>0582</t>
  </si>
  <si>
    <t>移動１９．５　二人</t>
    <phoneticPr fontId="30"/>
  </si>
  <si>
    <t>0583</t>
  </si>
  <si>
    <t>移動１９．５　２：１</t>
    <phoneticPr fontId="30"/>
  </si>
  <si>
    <t>0584</t>
  </si>
  <si>
    <t>移動１９．５　３：１</t>
    <rPh sb="0" eb="2">
      <t>イドウ</t>
    </rPh>
    <phoneticPr fontId="30"/>
  </si>
  <si>
    <t>0585</t>
  </si>
  <si>
    <t>移動１９．５　４：１</t>
    <rPh sb="0" eb="2">
      <t>イドウ</t>
    </rPh>
    <phoneticPr fontId="30"/>
  </si>
  <si>
    <t>0586</t>
  </si>
  <si>
    <t>移動１９．７５</t>
    <rPh sb="0" eb="2">
      <t>イドウ</t>
    </rPh>
    <phoneticPr fontId="30"/>
  </si>
  <si>
    <t>0587</t>
  </si>
  <si>
    <t>移動１９．７５　二人</t>
    <rPh sb="0" eb="2">
      <t>イドウ</t>
    </rPh>
    <phoneticPr fontId="30"/>
  </si>
  <si>
    <t>0588</t>
  </si>
  <si>
    <t>移動１９．７５　２：１</t>
    <phoneticPr fontId="30"/>
  </si>
  <si>
    <t>0589</t>
  </si>
  <si>
    <t>移動１９．７５　３：１</t>
    <phoneticPr fontId="30"/>
  </si>
  <si>
    <t>0590</t>
  </si>
  <si>
    <t>移動１９．７５　４：１</t>
    <phoneticPr fontId="30"/>
  </si>
  <si>
    <t>0591</t>
  </si>
  <si>
    <t>移動２０．０</t>
    <rPh sb="0" eb="2">
      <t>イドウ</t>
    </rPh>
    <phoneticPr fontId="30"/>
  </si>
  <si>
    <t>0592</t>
  </si>
  <si>
    <t>移動２０．０　二人</t>
    <rPh sb="0" eb="2">
      <t>イドウ</t>
    </rPh>
    <phoneticPr fontId="30"/>
  </si>
  <si>
    <t>0593</t>
  </si>
  <si>
    <t>移動２０．０　２：１</t>
    <rPh sb="0" eb="2">
      <t>イドウ</t>
    </rPh>
    <phoneticPr fontId="30"/>
  </si>
  <si>
    <t>0594</t>
  </si>
  <si>
    <t>移動２０．０　３：１</t>
    <rPh sb="0" eb="2">
      <t>イドウ</t>
    </rPh>
    <phoneticPr fontId="30"/>
  </si>
  <si>
    <t>0595</t>
  </si>
  <si>
    <t>移動２０．０　４：１</t>
    <rPh sb="0" eb="2">
      <t>イドウ</t>
    </rPh>
    <phoneticPr fontId="30"/>
  </si>
  <si>
    <t>0596</t>
  </si>
  <si>
    <t>移動２０．２５</t>
    <rPh sb="0" eb="2">
      <t>イドウ</t>
    </rPh>
    <phoneticPr fontId="30"/>
  </si>
  <si>
    <t>0597</t>
  </si>
  <si>
    <t>移動２０．２５　二人</t>
    <phoneticPr fontId="30"/>
  </si>
  <si>
    <t>0598</t>
  </si>
  <si>
    <t>移動２０．２５　２：１</t>
    <phoneticPr fontId="30"/>
  </si>
  <si>
    <t>0599</t>
  </si>
  <si>
    <t>移動２０．２５　３：１</t>
    <rPh sb="0" eb="2">
      <t>イドウ</t>
    </rPh>
    <phoneticPr fontId="30"/>
  </si>
  <si>
    <t>0600</t>
  </si>
  <si>
    <t>移動２０．２５　４：１</t>
    <rPh sb="0" eb="2">
      <t>イドウ</t>
    </rPh>
    <phoneticPr fontId="30"/>
  </si>
  <si>
    <t>0601</t>
  </si>
  <si>
    <t>移動２０．５</t>
    <rPh sb="0" eb="2">
      <t>イドウ</t>
    </rPh>
    <phoneticPr fontId="30"/>
  </si>
  <si>
    <t>0602</t>
  </si>
  <si>
    <t>移動２０．５　二人</t>
    <phoneticPr fontId="30"/>
  </si>
  <si>
    <t>0603</t>
  </si>
  <si>
    <t>移動２０．５　２：１</t>
    <phoneticPr fontId="30"/>
  </si>
  <si>
    <t>0604</t>
  </si>
  <si>
    <t>移動２０．５　３：１</t>
    <rPh sb="0" eb="2">
      <t>イドウ</t>
    </rPh>
    <phoneticPr fontId="30"/>
  </si>
  <si>
    <t>0605</t>
  </si>
  <si>
    <t>移動２０．５　４：１</t>
    <rPh sb="0" eb="2">
      <t>イドウ</t>
    </rPh>
    <phoneticPr fontId="30"/>
  </si>
  <si>
    <t>0606</t>
  </si>
  <si>
    <t>移動２０．７５</t>
    <rPh sb="0" eb="2">
      <t>イドウ</t>
    </rPh>
    <phoneticPr fontId="30"/>
  </si>
  <si>
    <t>0607</t>
  </si>
  <si>
    <t>移動２０．７５　二人</t>
    <rPh sb="0" eb="2">
      <t>イドウ</t>
    </rPh>
    <phoneticPr fontId="30"/>
  </si>
  <si>
    <t>0608</t>
  </si>
  <si>
    <t>移動２０．７５　２：１</t>
    <phoneticPr fontId="30"/>
  </si>
  <si>
    <t>0609</t>
  </si>
  <si>
    <t>移動２０．７５　３：１</t>
    <phoneticPr fontId="30"/>
  </si>
  <si>
    <t>0610</t>
  </si>
  <si>
    <t>移動２０．７５　４：１</t>
    <phoneticPr fontId="30"/>
  </si>
  <si>
    <t>0611</t>
  </si>
  <si>
    <t>移動２１．０</t>
    <rPh sb="0" eb="2">
      <t>イドウ</t>
    </rPh>
    <phoneticPr fontId="30"/>
  </si>
  <si>
    <t>0612</t>
  </si>
  <si>
    <t>移動２１．０　二人</t>
    <rPh sb="0" eb="2">
      <t>イドウ</t>
    </rPh>
    <phoneticPr fontId="30"/>
  </si>
  <si>
    <t>0613</t>
  </si>
  <si>
    <t>移動２１．０　２：１</t>
    <rPh sb="0" eb="2">
      <t>イドウ</t>
    </rPh>
    <phoneticPr fontId="30"/>
  </si>
  <si>
    <t>0614</t>
  </si>
  <si>
    <t>移動２１．０　３：１</t>
    <rPh sb="0" eb="2">
      <t>イドウ</t>
    </rPh>
    <phoneticPr fontId="30"/>
  </si>
  <si>
    <t>0615</t>
  </si>
  <si>
    <t>移動２１．０　４：１</t>
    <rPh sb="0" eb="2">
      <t>イドウ</t>
    </rPh>
    <phoneticPr fontId="30"/>
  </si>
  <si>
    <t>0616</t>
  </si>
  <si>
    <t>移動２１．２５</t>
    <rPh sb="0" eb="2">
      <t>イドウ</t>
    </rPh>
    <phoneticPr fontId="30"/>
  </si>
  <si>
    <t>0617</t>
  </si>
  <si>
    <t>移動２１．２５　二人</t>
    <phoneticPr fontId="30"/>
  </si>
  <si>
    <t>0618</t>
  </si>
  <si>
    <t>移動２１．２５　２：１</t>
    <phoneticPr fontId="30"/>
  </si>
  <si>
    <t>0619</t>
  </si>
  <si>
    <t>移動２１．２５　３：１</t>
    <rPh sb="0" eb="2">
      <t>イドウ</t>
    </rPh>
    <phoneticPr fontId="30"/>
  </si>
  <si>
    <t>0620</t>
  </si>
  <si>
    <t>移動２１．２５　４：１</t>
    <rPh sb="0" eb="2">
      <t>イドウ</t>
    </rPh>
    <phoneticPr fontId="30"/>
  </si>
  <si>
    <t>0621</t>
  </si>
  <si>
    <t>移動２１．５</t>
    <rPh sb="0" eb="2">
      <t>イドウ</t>
    </rPh>
    <phoneticPr fontId="30"/>
  </si>
  <si>
    <t>0622</t>
  </si>
  <si>
    <t>移動２１．５　二人</t>
    <phoneticPr fontId="30"/>
  </si>
  <si>
    <t>0623</t>
  </si>
  <si>
    <t>移動２１．５　２：１</t>
    <phoneticPr fontId="30"/>
  </si>
  <si>
    <t>0624</t>
  </si>
  <si>
    <t>移動２１．５　３：１</t>
    <rPh sb="0" eb="2">
      <t>イドウ</t>
    </rPh>
    <phoneticPr fontId="30"/>
  </si>
  <si>
    <t>0625</t>
  </si>
  <si>
    <t>移動２１．５　４：１</t>
    <rPh sb="0" eb="2">
      <t>イドウ</t>
    </rPh>
    <phoneticPr fontId="30"/>
  </si>
  <si>
    <t>0626</t>
  </si>
  <si>
    <t>移動２１．７５</t>
    <rPh sb="0" eb="2">
      <t>イドウ</t>
    </rPh>
    <phoneticPr fontId="30"/>
  </si>
  <si>
    <t>0627</t>
  </si>
  <si>
    <t>移動２１．７５　二人</t>
    <rPh sb="0" eb="2">
      <t>イドウ</t>
    </rPh>
    <phoneticPr fontId="30"/>
  </si>
  <si>
    <t>0628</t>
  </si>
  <si>
    <t>移動２１．７５　２：１</t>
    <phoneticPr fontId="30"/>
  </si>
  <si>
    <t>0629</t>
  </si>
  <si>
    <t>移動２１．７５　３：１</t>
    <phoneticPr fontId="30"/>
  </si>
  <si>
    <t>0630</t>
  </si>
  <si>
    <t>移動２１．７５　４：１</t>
    <phoneticPr fontId="30"/>
  </si>
  <si>
    <t>0631</t>
  </si>
  <si>
    <t>移動２２．０</t>
    <rPh sb="0" eb="2">
      <t>イドウ</t>
    </rPh>
    <phoneticPr fontId="30"/>
  </si>
  <si>
    <t>0632</t>
  </si>
  <si>
    <t>移動２２．０　二人</t>
    <rPh sb="0" eb="2">
      <t>イドウ</t>
    </rPh>
    <phoneticPr fontId="30"/>
  </si>
  <si>
    <t>0633</t>
  </si>
  <si>
    <t>移動２２．０　２：１</t>
    <rPh sb="0" eb="2">
      <t>イドウ</t>
    </rPh>
    <phoneticPr fontId="30"/>
  </si>
  <si>
    <t>0634</t>
  </si>
  <si>
    <t>移動２２．０　３：１</t>
    <rPh sb="0" eb="2">
      <t>イドウ</t>
    </rPh>
    <phoneticPr fontId="30"/>
  </si>
  <si>
    <t>0635</t>
  </si>
  <si>
    <t>移動２２．０　４：１</t>
    <rPh sb="0" eb="2">
      <t>イドウ</t>
    </rPh>
    <phoneticPr fontId="30"/>
  </si>
  <si>
    <t>0636</t>
  </si>
  <si>
    <t>移動２２．２５</t>
    <rPh sb="0" eb="2">
      <t>イドウ</t>
    </rPh>
    <phoneticPr fontId="30"/>
  </si>
  <si>
    <t>0637</t>
  </si>
  <si>
    <t>移動２２．２５　二人</t>
    <phoneticPr fontId="30"/>
  </si>
  <si>
    <t>0638</t>
  </si>
  <si>
    <t>移動２２．２５　２：１</t>
    <phoneticPr fontId="30"/>
  </si>
  <si>
    <t>0639</t>
  </si>
  <si>
    <t>移動２２．２５　３：１</t>
    <rPh sb="0" eb="2">
      <t>イドウ</t>
    </rPh>
    <phoneticPr fontId="30"/>
  </si>
  <si>
    <t>0640</t>
  </si>
  <si>
    <t>移動２２．２５　４：１</t>
    <rPh sb="0" eb="2">
      <t>イドウ</t>
    </rPh>
    <phoneticPr fontId="30"/>
  </si>
  <si>
    <t>0641</t>
  </si>
  <si>
    <t>移動２２．５</t>
    <rPh sb="0" eb="2">
      <t>イドウ</t>
    </rPh>
    <phoneticPr fontId="30"/>
  </si>
  <si>
    <t>0642</t>
  </si>
  <si>
    <t>移動２２．５　二人</t>
    <phoneticPr fontId="30"/>
  </si>
  <si>
    <t>0643</t>
  </si>
  <si>
    <t>移動２２．５　２：１</t>
    <phoneticPr fontId="30"/>
  </si>
  <si>
    <t>0644</t>
  </si>
  <si>
    <t>移動２２．５　３：１</t>
    <rPh sb="0" eb="2">
      <t>イドウ</t>
    </rPh>
    <phoneticPr fontId="30"/>
  </si>
  <si>
    <t>0645</t>
  </si>
  <si>
    <t>移動２２．５　４：１</t>
    <rPh sb="0" eb="2">
      <t>イドウ</t>
    </rPh>
    <phoneticPr fontId="30"/>
  </si>
  <si>
    <t>0646</t>
  </si>
  <si>
    <t>移動２２．７５</t>
    <rPh sb="0" eb="2">
      <t>イドウ</t>
    </rPh>
    <phoneticPr fontId="30"/>
  </si>
  <si>
    <t>0647</t>
  </si>
  <si>
    <t>移動２２．７５　二人</t>
    <rPh sb="0" eb="2">
      <t>イドウ</t>
    </rPh>
    <phoneticPr fontId="30"/>
  </si>
  <si>
    <t>0648</t>
  </si>
  <si>
    <t>移動２２．７５　２：１</t>
    <phoneticPr fontId="30"/>
  </si>
  <si>
    <t>0649</t>
  </si>
  <si>
    <t>移動２２．７５　３：１</t>
    <phoneticPr fontId="30"/>
  </si>
  <si>
    <t>0650</t>
  </si>
  <si>
    <t>移動２２．７５　４：１</t>
    <phoneticPr fontId="30"/>
  </si>
  <si>
    <t>0651</t>
  </si>
  <si>
    <t>移動２３．０</t>
    <rPh sb="0" eb="2">
      <t>イドウ</t>
    </rPh>
    <phoneticPr fontId="30"/>
  </si>
  <si>
    <t>0652</t>
  </si>
  <si>
    <t>移動２３．０　二人</t>
    <rPh sb="0" eb="2">
      <t>イドウ</t>
    </rPh>
    <phoneticPr fontId="30"/>
  </si>
  <si>
    <t>0653</t>
  </si>
  <si>
    <t>移動２３．０　２：１</t>
    <rPh sb="0" eb="2">
      <t>イドウ</t>
    </rPh>
    <phoneticPr fontId="30"/>
  </si>
  <si>
    <t>0654</t>
  </si>
  <si>
    <t>移動２３．０　３：１</t>
    <rPh sb="0" eb="2">
      <t>イドウ</t>
    </rPh>
    <phoneticPr fontId="30"/>
  </si>
  <si>
    <t>0655</t>
  </si>
  <si>
    <t>移動２３．０　４：１</t>
    <rPh sb="0" eb="2">
      <t>イドウ</t>
    </rPh>
    <phoneticPr fontId="30"/>
  </si>
  <si>
    <t>0656</t>
  </si>
  <si>
    <t>移動２３．２５</t>
    <rPh sb="0" eb="2">
      <t>イドウ</t>
    </rPh>
    <phoneticPr fontId="30"/>
  </si>
  <si>
    <t>0657</t>
  </si>
  <si>
    <t>移動２３．２５　二人</t>
    <phoneticPr fontId="30"/>
  </si>
  <si>
    <t>0658</t>
  </si>
  <si>
    <t>移動２３．２５　２：１</t>
    <phoneticPr fontId="30"/>
  </si>
  <si>
    <t>0659</t>
  </si>
  <si>
    <t>移動２３．２５　３：１</t>
    <rPh sb="0" eb="2">
      <t>イドウ</t>
    </rPh>
    <phoneticPr fontId="30"/>
  </si>
  <si>
    <t>0660</t>
  </si>
  <si>
    <t>移動２３．２５　４：１</t>
    <rPh sb="0" eb="2">
      <t>イドウ</t>
    </rPh>
    <phoneticPr fontId="30"/>
  </si>
  <si>
    <t>0661</t>
  </si>
  <si>
    <t>移動２３．５</t>
    <rPh sb="0" eb="2">
      <t>イドウ</t>
    </rPh>
    <phoneticPr fontId="30"/>
  </si>
  <si>
    <t>0662</t>
  </si>
  <si>
    <t>移動２３．５　二人</t>
    <phoneticPr fontId="30"/>
  </si>
  <si>
    <t>0663</t>
  </si>
  <si>
    <t>移動２３．５　２：１</t>
    <phoneticPr fontId="30"/>
  </si>
  <si>
    <t>0664</t>
  </si>
  <si>
    <t>移動２３．５　３：１</t>
    <rPh sb="0" eb="2">
      <t>イドウ</t>
    </rPh>
    <phoneticPr fontId="30"/>
  </si>
  <si>
    <t>0665</t>
  </si>
  <si>
    <t>移動２３．５　４：１</t>
    <rPh sb="0" eb="2">
      <t>イドウ</t>
    </rPh>
    <phoneticPr fontId="30"/>
  </si>
  <si>
    <t>0666</t>
  </si>
  <si>
    <t>移動２３．７５</t>
    <rPh sb="0" eb="2">
      <t>イドウ</t>
    </rPh>
    <phoneticPr fontId="30"/>
  </si>
  <si>
    <t>0667</t>
  </si>
  <si>
    <t>移動２３．７５　二人</t>
    <rPh sb="0" eb="2">
      <t>イドウ</t>
    </rPh>
    <phoneticPr fontId="30"/>
  </si>
  <si>
    <t>0668</t>
  </si>
  <si>
    <t>移動２３．７５　２：１</t>
    <phoneticPr fontId="30"/>
  </si>
  <si>
    <t>0669</t>
  </si>
  <si>
    <t>移動２３．７５　３：１</t>
    <phoneticPr fontId="30"/>
  </si>
  <si>
    <t>0670</t>
  </si>
  <si>
    <t>移動２３．７５　４：１</t>
    <phoneticPr fontId="30"/>
  </si>
  <si>
    <t>0671</t>
  </si>
  <si>
    <t>移動２４．０</t>
    <rPh sb="0" eb="2">
      <t>イドウ</t>
    </rPh>
    <phoneticPr fontId="30"/>
  </si>
  <si>
    <t>0672</t>
  </si>
  <si>
    <t>移動２４．０　二人</t>
    <rPh sb="0" eb="2">
      <t>イドウ</t>
    </rPh>
    <phoneticPr fontId="30"/>
  </si>
  <si>
    <t>0673</t>
  </si>
  <si>
    <t>移動２４．０　２：１</t>
    <rPh sb="0" eb="2">
      <t>イドウ</t>
    </rPh>
    <phoneticPr fontId="30"/>
  </si>
  <si>
    <t>0674</t>
  </si>
  <si>
    <t>移動２４．０　３：１</t>
    <rPh sb="0" eb="2">
      <t>イドウ</t>
    </rPh>
    <phoneticPr fontId="30"/>
  </si>
  <si>
    <t>0675</t>
  </si>
  <si>
    <t>移動２４．０　４：１</t>
    <rPh sb="0" eb="2">
      <t>イドウ</t>
    </rPh>
    <phoneticPr fontId="30"/>
  </si>
  <si>
    <t>03</t>
    <phoneticPr fontId="30"/>
  </si>
  <si>
    <t>0100</t>
    <phoneticPr fontId="30"/>
  </si>
  <si>
    <t>0102</t>
    <phoneticPr fontId="30"/>
  </si>
  <si>
    <t>02</t>
    <phoneticPr fontId="30"/>
  </si>
  <si>
    <t>0101</t>
    <phoneticPr fontId="30"/>
  </si>
  <si>
    <t>0102</t>
    <phoneticPr fontId="30"/>
  </si>
  <si>
    <t>0100</t>
    <phoneticPr fontId="30"/>
  </si>
  <si>
    <t>5101</t>
    <phoneticPr fontId="30"/>
  </si>
  <si>
    <t>5102</t>
    <phoneticPr fontId="30"/>
  </si>
  <si>
    <t>決定サービス
コード</t>
    <rPh sb="0" eb="2">
      <t>ケッテイ</t>
    </rPh>
    <phoneticPr fontId="30"/>
  </si>
  <si>
    <t>市町村
番号</t>
    <rPh sb="0" eb="3">
      <t>シチョウソン</t>
    </rPh>
    <rPh sb="4" eb="6">
      <t>バンゴウ</t>
    </rPh>
    <phoneticPr fontId="30"/>
  </si>
  <si>
    <t>請求サービス
コード</t>
    <rPh sb="0" eb="2">
      <t>セイキュウ</t>
    </rPh>
    <phoneticPr fontId="30"/>
  </si>
  <si>
    <t>日中一時支援</t>
    <rPh sb="0" eb="2">
      <t>ニッチュウ</t>
    </rPh>
    <rPh sb="2" eb="4">
      <t>イチジ</t>
    </rPh>
    <rPh sb="4" eb="6">
      <t>シエン</t>
    </rPh>
    <phoneticPr fontId="30"/>
  </si>
  <si>
    <t>請求サービス
名称略称</t>
    <rPh sb="0" eb="2">
      <t>セイキュウ</t>
    </rPh>
    <rPh sb="7" eb="9">
      <t>メイショウ</t>
    </rPh>
    <rPh sb="9" eb="10">
      <t>リャク</t>
    </rPh>
    <rPh sb="10" eb="11">
      <t>ショウ</t>
    </rPh>
    <phoneticPr fontId="30"/>
  </si>
  <si>
    <t>※提供時間については、「未満」は「まで」と、「以上」は「を超えて」と読み替えること。</t>
    <phoneticPr fontId="30"/>
  </si>
  <si>
    <t>※提供時間については、「未満」は「まで」と、「以上」は「を超えて」と読み替えること。</t>
    <phoneticPr fontId="30"/>
  </si>
  <si>
    <t>移動支援（身体介護を伴わない場合）</t>
    <rPh sb="0" eb="2">
      <t>イドウ</t>
    </rPh>
    <rPh sb="2" eb="4">
      <t>シエン</t>
    </rPh>
    <rPh sb="5" eb="7">
      <t>シンタイ</t>
    </rPh>
    <rPh sb="7" eb="9">
      <t>カイゴ</t>
    </rPh>
    <rPh sb="10" eb="11">
      <t>トモナ</t>
    </rPh>
    <rPh sb="14" eb="16">
      <t>バアイ</t>
    </rPh>
    <phoneticPr fontId="30"/>
  </si>
  <si>
    <t>移動支援（身体介護を伴う場合）</t>
    <rPh sb="0" eb="2">
      <t>イドウ</t>
    </rPh>
    <rPh sb="2" eb="4">
      <t>シエン</t>
    </rPh>
    <rPh sb="5" eb="7">
      <t>シンタイ</t>
    </rPh>
    <rPh sb="7" eb="9">
      <t>カイゴ</t>
    </rPh>
    <rPh sb="10" eb="11">
      <t>トモナ</t>
    </rPh>
    <rPh sb="12" eb="14">
      <t>バアイ</t>
    </rPh>
    <phoneticPr fontId="30"/>
  </si>
  <si>
    <t>生活サポート</t>
    <rPh sb="0" eb="2">
      <t>セイカツ</t>
    </rPh>
    <phoneticPr fontId="30"/>
  </si>
  <si>
    <t>04</t>
  </si>
  <si>
    <t>04</t>
    <phoneticPr fontId="30"/>
  </si>
  <si>
    <t>04</t>
    <phoneticPr fontId="30"/>
  </si>
  <si>
    <t>04</t>
    <phoneticPr fontId="30"/>
  </si>
  <si>
    <t>生活０．５</t>
    <rPh sb="0" eb="2">
      <t>セイカツ</t>
    </rPh>
    <phoneticPr fontId="30"/>
  </si>
  <si>
    <t>生活０．５二人</t>
    <rPh sb="0" eb="2">
      <t>セイカツ</t>
    </rPh>
    <rPh sb="5" eb="7">
      <t>フタリ</t>
    </rPh>
    <phoneticPr fontId="30"/>
  </si>
  <si>
    <t>生活０．７５</t>
    <rPh sb="0" eb="2">
      <t>セイカツ</t>
    </rPh>
    <phoneticPr fontId="30"/>
  </si>
  <si>
    <t>生活０．７５二人</t>
    <rPh sb="0" eb="2">
      <t>セイカツ</t>
    </rPh>
    <phoneticPr fontId="30"/>
  </si>
  <si>
    <t>生活１．０</t>
    <rPh sb="0" eb="2">
      <t>セイカツ</t>
    </rPh>
    <phoneticPr fontId="30"/>
  </si>
  <si>
    <t>生活１．０二人</t>
    <rPh sb="0" eb="2">
      <t>セイカツ</t>
    </rPh>
    <phoneticPr fontId="30"/>
  </si>
  <si>
    <t>0103</t>
  </si>
  <si>
    <t>生活１．７５</t>
    <rPh sb="0" eb="2">
      <t>セイカツ</t>
    </rPh>
    <phoneticPr fontId="30"/>
  </si>
  <si>
    <t>生活１．７５二人</t>
    <rPh sb="0" eb="2">
      <t>セイカツ</t>
    </rPh>
    <phoneticPr fontId="30"/>
  </si>
  <si>
    <t>生活１．２５</t>
    <rPh sb="0" eb="2">
      <t>セイカツ</t>
    </rPh>
    <phoneticPr fontId="30"/>
  </si>
  <si>
    <t>生活１．２５二人</t>
    <rPh sb="0" eb="2">
      <t>セイカツ</t>
    </rPh>
    <phoneticPr fontId="30"/>
  </si>
  <si>
    <t>生活１．５</t>
    <rPh sb="0" eb="2">
      <t>セイカツ</t>
    </rPh>
    <phoneticPr fontId="30"/>
  </si>
  <si>
    <t>生活１．５二人</t>
    <rPh sb="0" eb="2">
      <t>セイカツ</t>
    </rPh>
    <rPh sb="5" eb="7">
      <t>フタリ</t>
    </rPh>
    <phoneticPr fontId="30"/>
  </si>
  <si>
    <t>生活２．０</t>
    <rPh sb="0" eb="2">
      <t>セイカツ</t>
    </rPh>
    <phoneticPr fontId="30"/>
  </si>
  <si>
    <t>生活２．０二人</t>
    <rPh sb="0" eb="2">
      <t>セイカツ</t>
    </rPh>
    <phoneticPr fontId="30"/>
  </si>
  <si>
    <t>生活２．２５</t>
    <rPh sb="0" eb="2">
      <t>セイカツ</t>
    </rPh>
    <phoneticPr fontId="30"/>
  </si>
  <si>
    <t>生活２．２５二人</t>
    <rPh sb="0" eb="2">
      <t>セイカツ</t>
    </rPh>
    <phoneticPr fontId="30"/>
  </si>
  <si>
    <t>生活２．５</t>
    <rPh sb="0" eb="2">
      <t>セイカツ</t>
    </rPh>
    <phoneticPr fontId="30"/>
  </si>
  <si>
    <t>生活２．５二人</t>
    <rPh sb="0" eb="2">
      <t>セイカツ</t>
    </rPh>
    <rPh sb="5" eb="7">
      <t>フタリ</t>
    </rPh>
    <phoneticPr fontId="30"/>
  </si>
  <si>
    <t>生活２．７５</t>
    <rPh sb="0" eb="2">
      <t>セイカツ</t>
    </rPh>
    <phoneticPr fontId="30"/>
  </si>
  <si>
    <t>生活２．７５二人</t>
    <rPh sb="0" eb="2">
      <t>セイカツ</t>
    </rPh>
    <phoneticPr fontId="30"/>
  </si>
  <si>
    <t>生活３．０</t>
    <rPh sb="0" eb="2">
      <t>セイカツ</t>
    </rPh>
    <phoneticPr fontId="30"/>
  </si>
  <si>
    <t>生活３．０二人</t>
    <rPh sb="0" eb="2">
      <t>セイカツ</t>
    </rPh>
    <phoneticPr fontId="30"/>
  </si>
  <si>
    <t>生活３．２５</t>
    <rPh sb="0" eb="2">
      <t>セイカツ</t>
    </rPh>
    <phoneticPr fontId="30"/>
  </si>
  <si>
    <t>生活３．２５二人</t>
    <rPh sb="0" eb="2">
      <t>セイカツ</t>
    </rPh>
    <phoneticPr fontId="30"/>
  </si>
  <si>
    <t>生活３．５</t>
    <rPh sb="0" eb="2">
      <t>セイカツ</t>
    </rPh>
    <phoneticPr fontId="30"/>
  </si>
  <si>
    <t>生活３．５二人</t>
    <rPh sb="0" eb="2">
      <t>セイカツ</t>
    </rPh>
    <rPh sb="5" eb="7">
      <t>フタリ</t>
    </rPh>
    <phoneticPr fontId="30"/>
  </si>
  <si>
    <t>生活３．７５</t>
    <rPh sb="0" eb="2">
      <t>セイカツ</t>
    </rPh>
    <phoneticPr fontId="30"/>
  </si>
  <si>
    <t>生活３．７５二人</t>
    <rPh sb="0" eb="2">
      <t>セイカツ</t>
    </rPh>
    <phoneticPr fontId="30"/>
  </si>
  <si>
    <t>生活４．０</t>
    <rPh sb="0" eb="2">
      <t>セイカツ</t>
    </rPh>
    <phoneticPr fontId="30"/>
  </si>
  <si>
    <t>生活４．０二人</t>
    <rPh sb="0" eb="2">
      <t>セイカツ</t>
    </rPh>
    <phoneticPr fontId="30"/>
  </si>
  <si>
    <t>生活４．２５</t>
    <rPh sb="0" eb="2">
      <t>セイカツ</t>
    </rPh>
    <phoneticPr fontId="30"/>
  </si>
  <si>
    <t>生活４．２５二人</t>
    <rPh sb="0" eb="2">
      <t>セイカツ</t>
    </rPh>
    <phoneticPr fontId="30"/>
  </si>
  <si>
    <t>生活４．５</t>
    <rPh sb="0" eb="2">
      <t>セイカツ</t>
    </rPh>
    <phoneticPr fontId="30"/>
  </si>
  <si>
    <t>生活４．５二人</t>
    <rPh sb="0" eb="2">
      <t>セイカツ</t>
    </rPh>
    <rPh sb="5" eb="7">
      <t>フタリ</t>
    </rPh>
    <phoneticPr fontId="30"/>
  </si>
  <si>
    <t>生活４．７５</t>
    <rPh sb="0" eb="2">
      <t>セイカツ</t>
    </rPh>
    <phoneticPr fontId="30"/>
  </si>
  <si>
    <t>生活４．７５二人</t>
    <rPh sb="0" eb="2">
      <t>セイカツ</t>
    </rPh>
    <phoneticPr fontId="30"/>
  </si>
  <si>
    <t>生活５．０</t>
    <rPh sb="0" eb="2">
      <t>セイカツ</t>
    </rPh>
    <phoneticPr fontId="30"/>
  </si>
  <si>
    <t>生活５．０二人</t>
    <rPh sb="0" eb="2">
      <t>セイカツ</t>
    </rPh>
    <phoneticPr fontId="30"/>
  </si>
  <si>
    <t>生活５．２５</t>
    <rPh sb="0" eb="2">
      <t>セイカツ</t>
    </rPh>
    <phoneticPr fontId="30"/>
  </si>
  <si>
    <t>生活５．２５二人</t>
    <rPh sb="0" eb="2">
      <t>セイカツ</t>
    </rPh>
    <phoneticPr fontId="30"/>
  </si>
  <si>
    <t>生活５．５</t>
    <rPh sb="0" eb="2">
      <t>セイカツ</t>
    </rPh>
    <phoneticPr fontId="30"/>
  </si>
  <si>
    <t>生活５．５二人</t>
    <rPh sb="0" eb="2">
      <t>セイカツ</t>
    </rPh>
    <rPh sb="5" eb="7">
      <t>フタリ</t>
    </rPh>
    <phoneticPr fontId="30"/>
  </si>
  <si>
    <t>生活５．７５</t>
    <rPh sb="0" eb="2">
      <t>セイカツ</t>
    </rPh>
    <phoneticPr fontId="30"/>
  </si>
  <si>
    <t>生活５．７５二人</t>
    <rPh sb="0" eb="2">
      <t>セイカツ</t>
    </rPh>
    <phoneticPr fontId="30"/>
  </si>
  <si>
    <t>生活６．０</t>
    <rPh sb="0" eb="2">
      <t>セイカツ</t>
    </rPh>
    <phoneticPr fontId="30"/>
  </si>
  <si>
    <t>生活６．０二人</t>
    <rPh sb="0" eb="2">
      <t>セイカツ</t>
    </rPh>
    <phoneticPr fontId="30"/>
  </si>
  <si>
    <t>生活６．２５</t>
    <rPh sb="0" eb="2">
      <t>セイカツ</t>
    </rPh>
    <phoneticPr fontId="30"/>
  </si>
  <si>
    <t>生活６．２５二人</t>
    <rPh sb="0" eb="2">
      <t>セイカツ</t>
    </rPh>
    <phoneticPr fontId="30"/>
  </si>
  <si>
    <t>生活６．５</t>
    <rPh sb="0" eb="2">
      <t>セイカツ</t>
    </rPh>
    <phoneticPr fontId="30"/>
  </si>
  <si>
    <t>生活６．５二人</t>
    <rPh sb="0" eb="2">
      <t>セイカツ</t>
    </rPh>
    <rPh sb="5" eb="7">
      <t>フタリ</t>
    </rPh>
    <phoneticPr fontId="30"/>
  </si>
  <si>
    <t>生活６．７５</t>
    <rPh sb="0" eb="2">
      <t>セイカツ</t>
    </rPh>
    <phoneticPr fontId="30"/>
  </si>
  <si>
    <t>生活６．７５二人</t>
    <rPh sb="0" eb="2">
      <t>セイカツ</t>
    </rPh>
    <phoneticPr fontId="30"/>
  </si>
  <si>
    <t>生活７．０</t>
    <rPh sb="0" eb="2">
      <t>セイカツ</t>
    </rPh>
    <phoneticPr fontId="30"/>
  </si>
  <si>
    <t>生活７．０二人</t>
    <rPh sb="0" eb="2">
      <t>セイカツ</t>
    </rPh>
    <phoneticPr fontId="30"/>
  </si>
  <si>
    <t>生活７．２５</t>
    <rPh sb="0" eb="2">
      <t>セイカツ</t>
    </rPh>
    <phoneticPr fontId="30"/>
  </si>
  <si>
    <t>生活７．２５二人</t>
    <rPh sb="0" eb="2">
      <t>セイカツ</t>
    </rPh>
    <phoneticPr fontId="30"/>
  </si>
  <si>
    <t>生活７．５</t>
    <rPh sb="0" eb="2">
      <t>セイカツ</t>
    </rPh>
    <phoneticPr fontId="30"/>
  </si>
  <si>
    <t>生活７．５二人</t>
    <rPh sb="0" eb="2">
      <t>セイカツ</t>
    </rPh>
    <rPh sb="5" eb="7">
      <t>フタリ</t>
    </rPh>
    <phoneticPr fontId="30"/>
  </si>
  <si>
    <t>生活７．７５</t>
    <rPh sb="0" eb="2">
      <t>セイカツ</t>
    </rPh>
    <phoneticPr fontId="30"/>
  </si>
  <si>
    <t>生活７．７５二人</t>
    <rPh sb="0" eb="2">
      <t>セイカツ</t>
    </rPh>
    <phoneticPr fontId="30"/>
  </si>
  <si>
    <t>生活８．０</t>
    <rPh sb="0" eb="2">
      <t>セイカツ</t>
    </rPh>
    <phoneticPr fontId="30"/>
  </si>
  <si>
    <t>生活８．０二人</t>
    <rPh sb="0" eb="2">
      <t>セイカツ</t>
    </rPh>
    <phoneticPr fontId="30"/>
  </si>
  <si>
    <t>生活８．２５</t>
    <rPh sb="0" eb="2">
      <t>セイカツ</t>
    </rPh>
    <phoneticPr fontId="30"/>
  </si>
  <si>
    <t>生活８．２５二人</t>
    <rPh sb="0" eb="2">
      <t>セイカツ</t>
    </rPh>
    <phoneticPr fontId="30"/>
  </si>
  <si>
    <t>生活８．５</t>
    <rPh sb="0" eb="2">
      <t>セイカツ</t>
    </rPh>
    <phoneticPr fontId="30"/>
  </si>
  <si>
    <t>生活８．５二人</t>
    <rPh sb="0" eb="2">
      <t>セイカツ</t>
    </rPh>
    <rPh sb="5" eb="7">
      <t>フタリ</t>
    </rPh>
    <phoneticPr fontId="30"/>
  </si>
  <si>
    <t>生活８．７５</t>
    <rPh sb="0" eb="2">
      <t>セイカツ</t>
    </rPh>
    <phoneticPr fontId="30"/>
  </si>
  <si>
    <t>生活８．７５二人</t>
    <rPh sb="0" eb="2">
      <t>セイカツ</t>
    </rPh>
    <phoneticPr fontId="30"/>
  </si>
  <si>
    <t>生活９．０</t>
    <rPh sb="0" eb="2">
      <t>セイカツ</t>
    </rPh>
    <phoneticPr fontId="30"/>
  </si>
  <si>
    <t>生活９．０二人</t>
    <rPh sb="0" eb="2">
      <t>セイカツ</t>
    </rPh>
    <phoneticPr fontId="30"/>
  </si>
  <si>
    <t>生活９．２５</t>
    <rPh sb="0" eb="2">
      <t>セイカツ</t>
    </rPh>
    <phoneticPr fontId="30"/>
  </si>
  <si>
    <t>生活９．２５二人</t>
    <rPh sb="0" eb="2">
      <t>セイカツ</t>
    </rPh>
    <phoneticPr fontId="30"/>
  </si>
  <si>
    <t>生活９．５</t>
    <rPh sb="0" eb="2">
      <t>セイカツ</t>
    </rPh>
    <phoneticPr fontId="30"/>
  </si>
  <si>
    <t>生活９．５二人</t>
    <rPh sb="0" eb="2">
      <t>セイカツ</t>
    </rPh>
    <rPh sb="5" eb="7">
      <t>フタリ</t>
    </rPh>
    <phoneticPr fontId="30"/>
  </si>
  <si>
    <t>生活９．７５</t>
    <rPh sb="0" eb="2">
      <t>セイカツ</t>
    </rPh>
    <phoneticPr fontId="30"/>
  </si>
  <si>
    <t>生活９．７５二人</t>
    <rPh sb="0" eb="2">
      <t>セイカツ</t>
    </rPh>
    <phoneticPr fontId="30"/>
  </si>
  <si>
    <t>生活１０．０</t>
    <rPh sb="0" eb="2">
      <t>セイカツ</t>
    </rPh>
    <phoneticPr fontId="30"/>
  </si>
  <si>
    <t>生活１０．０二人</t>
    <rPh sb="0" eb="2">
      <t>セイカツ</t>
    </rPh>
    <phoneticPr fontId="30"/>
  </si>
  <si>
    <t>0100</t>
    <phoneticPr fontId="30"/>
  </si>
  <si>
    <t>0111</t>
    <phoneticPr fontId="30"/>
  </si>
  <si>
    <t>0112</t>
    <phoneticPr fontId="30"/>
  </si>
  <si>
    <t>0100</t>
    <phoneticPr fontId="30"/>
  </si>
  <si>
    <t>0121</t>
    <phoneticPr fontId="30"/>
  </si>
  <si>
    <t>0122</t>
    <phoneticPr fontId="30"/>
  </si>
  <si>
    <t>0131</t>
    <phoneticPr fontId="30"/>
  </si>
  <si>
    <t>0132</t>
    <phoneticPr fontId="30"/>
  </si>
  <si>
    <t>0141</t>
    <phoneticPr fontId="30"/>
  </si>
  <si>
    <t>0142</t>
    <phoneticPr fontId="30"/>
  </si>
  <si>
    <t>0151</t>
    <phoneticPr fontId="30"/>
  </si>
  <si>
    <t>0152</t>
    <phoneticPr fontId="30"/>
  </si>
  <si>
    <t>0161</t>
    <phoneticPr fontId="30"/>
  </si>
  <si>
    <t>0162</t>
    <phoneticPr fontId="30"/>
  </si>
  <si>
    <t>0100</t>
    <phoneticPr fontId="30"/>
  </si>
  <si>
    <t>0171</t>
    <phoneticPr fontId="30"/>
  </si>
  <si>
    <t>0172</t>
    <phoneticPr fontId="30"/>
  </si>
  <si>
    <t>0100</t>
    <phoneticPr fontId="30"/>
  </si>
  <si>
    <t>基本÷４</t>
    <phoneticPr fontId="30"/>
  </si>
  <si>
    <t>※参考
計算方法</t>
    <rPh sb="1" eb="3">
      <t>サンコウ</t>
    </rPh>
    <rPh sb="4" eb="6">
      <t>ケイサン</t>
    </rPh>
    <rPh sb="6" eb="8">
      <t>ホウホウ</t>
    </rPh>
    <phoneticPr fontId="30"/>
  </si>
  <si>
    <t>手入力</t>
    <rPh sb="0" eb="1">
      <t>テ</t>
    </rPh>
    <rPh sb="1" eb="3">
      <t>ニュウリョク</t>
    </rPh>
    <phoneticPr fontId="30"/>
  </si>
  <si>
    <t>関数</t>
    <rPh sb="0" eb="2">
      <t>カンスウ</t>
    </rPh>
    <phoneticPr fontId="30"/>
  </si>
  <si>
    <t>※参考
算出方法</t>
    <rPh sb="1" eb="3">
      <t>サンコウ</t>
    </rPh>
    <rPh sb="4" eb="6">
      <t>サンシュツ</t>
    </rPh>
    <rPh sb="6" eb="8">
      <t>ホウホウ</t>
    </rPh>
    <phoneticPr fontId="30"/>
  </si>
  <si>
    <t>関数</t>
    <phoneticPr fontId="30"/>
  </si>
  <si>
    <t>関数</t>
    <phoneticPr fontId="30"/>
  </si>
  <si>
    <t>要綱で固定</t>
    <rPh sb="0" eb="2">
      <t>ヨウコウ</t>
    </rPh>
    <rPh sb="3" eb="5">
      <t>コテイ</t>
    </rPh>
    <phoneticPr fontId="30"/>
  </si>
  <si>
    <t>国単価に同じ
※手入力</t>
    <rPh sb="0" eb="1">
      <t>クニ</t>
    </rPh>
    <rPh sb="1" eb="3">
      <t>タンカ</t>
    </rPh>
    <rPh sb="4" eb="5">
      <t>オナ</t>
    </rPh>
    <rPh sb="8" eb="9">
      <t>テ</t>
    </rPh>
    <rPh sb="9" eb="11">
      <t>ニュウリョク</t>
    </rPh>
    <phoneticPr fontId="30"/>
  </si>
  <si>
    <t>基本÷３×２</t>
    <rPh sb="0" eb="2">
      <t>キホン</t>
    </rPh>
    <phoneticPr fontId="30"/>
  </si>
  <si>
    <t>基本÷３</t>
    <phoneticPr fontId="30"/>
  </si>
  <si>
    <t>国単価÷６</t>
    <rPh sb="0" eb="1">
      <t>クニ</t>
    </rPh>
    <rPh sb="1" eb="3">
      <t>タンカ</t>
    </rPh>
    <phoneticPr fontId="30"/>
  </si>
  <si>
    <t>国単価÷２</t>
    <phoneticPr fontId="30"/>
  </si>
  <si>
    <t>３０分未満</t>
    <rPh sb="2" eb="3">
      <t>ブン</t>
    </rPh>
    <rPh sb="3" eb="5">
      <t>ミマン</t>
    </rPh>
    <phoneticPr fontId="30"/>
  </si>
  <si>
    <t>３０分以上
１時間未満</t>
    <rPh sb="2" eb="3">
      <t>ブン</t>
    </rPh>
    <rPh sb="3" eb="5">
      <t>イジョウ</t>
    </rPh>
    <rPh sb="7" eb="9">
      <t>ジカン</t>
    </rPh>
    <rPh sb="9" eb="11">
      <t>ミマン</t>
    </rPh>
    <phoneticPr fontId="30"/>
  </si>
  <si>
    <t>１時間以上
１時間３０分未満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</si>
  <si>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１時間３０分以上
２時間未満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</si>
  <si>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２時間以上
２時間３０分未満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</si>
  <si>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２時間３０分以上
３時間未満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</si>
  <si>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３時間以上
３時間３０分未満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</si>
  <si>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３時間３０分以上
４時間未満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</si>
  <si>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４時間以上
４時間３０分未満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</si>
  <si>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４時間３０分以上
５時間未満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</si>
  <si>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５時間以上
５時間３０分未満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</si>
  <si>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５時間３０分以上
６時間未満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</si>
  <si>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６時間以上
６時間３０分未満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</si>
  <si>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６時間３０分以上
７時間未満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</si>
  <si>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７時間以上
７時間３０分未満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</si>
  <si>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７時間３０分以上
８時間未満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</si>
  <si>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８時間以上
８時間３０分未満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</si>
  <si>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８時間３０分以上
９時間未満</t>
    <rPh sb="1" eb="3">
      <t>ジカン</t>
    </rPh>
    <rPh sb="5" eb="6">
      <t>ブン</t>
    </rPh>
    <rPh sb="6" eb="8">
      <t>イジョウ</t>
    </rPh>
    <rPh sb="10" eb="12">
      <t>ジカン</t>
    </rPh>
    <rPh sb="12" eb="14">
      <t>ミマン</t>
    </rPh>
    <phoneticPr fontId="30"/>
  </si>
  <si>
    <t>９時間以上
９時間３０分未満</t>
    <rPh sb="1" eb="3">
      <t>ジカン</t>
    </rPh>
    <rPh sb="3" eb="5">
      <t>イジョウ</t>
    </rPh>
    <rPh sb="7" eb="9">
      <t>ジカン</t>
    </rPh>
    <rPh sb="11" eb="12">
      <t>ブン</t>
    </rPh>
    <rPh sb="12" eb="14">
      <t>ミマン</t>
    </rPh>
    <phoneticPr fontId="30"/>
  </si>
  <si>
    <t>９時間３０分以上
１０時間未満</t>
    <rPh sb="1" eb="3">
      <t>ジカン</t>
    </rPh>
    <rPh sb="5" eb="6">
      <t>ブン</t>
    </rPh>
    <rPh sb="6" eb="8">
      <t>イジョウ</t>
    </rPh>
    <rPh sb="11" eb="13">
      <t>ジカン</t>
    </rPh>
    <rPh sb="13" eb="15">
      <t>ミマン</t>
    </rPh>
    <phoneticPr fontId="30"/>
  </si>
  <si>
    <t>１０時間以上
１０時間３０分未満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</si>
  <si>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１０時間３０分以上
１１時間未満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</si>
  <si>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１１時間以上
１１時間３０分未満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</si>
  <si>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１１時間３０分以上
１２時間未満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</si>
  <si>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１２時間以上
１２時間３０分未満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</si>
  <si>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１２時間３０分以上
１３時間未満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</si>
  <si>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１３時間以上
１３時間３０分未満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</si>
  <si>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１３時間３０分以上
１４時間未満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</si>
  <si>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１４時間以上
１４時間３０分未満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</si>
  <si>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１４時間３０分以上
１５時間未満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</si>
  <si>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１５時間以上
１５時間３０分未満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</si>
  <si>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１５時間３０分以上
１６時間未満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</si>
  <si>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１６時間以上
１６時間３０分未満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</si>
  <si>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１６時間３０分以上
１７時間未満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</si>
  <si>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１７時間以上
１７時間３０分未満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</si>
  <si>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１７時間３０分以上
１８時間未満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</si>
  <si>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１８時間以上
１８時間３０分未満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</si>
  <si>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１８時間３０分以上
１９時間未満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</si>
  <si>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１９時間以上
１９時間３０分未満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</si>
  <si>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１９時間３０分以上
２０時間未満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</si>
  <si>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２０時間以上
２０時間３０分未満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</si>
  <si>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２０時間３０分以上
２１時間未満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</si>
  <si>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２１時間以上
２１時間３０分未満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</si>
  <si>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２１時間３０分以上
２２時間未満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</si>
  <si>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２２時間以上
２２時間３０分未満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</si>
  <si>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２２時間３０分以上
２３時間未満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</si>
  <si>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２３時間以上
２３時間３０分未満</t>
    <rPh sb="2" eb="4">
      <t>ジカン</t>
    </rPh>
    <rPh sb="4" eb="6">
      <t>イジョウ</t>
    </rPh>
    <rPh sb="9" eb="11">
      <t>ジカン</t>
    </rPh>
    <rPh sb="13" eb="14">
      <t>ブン</t>
    </rPh>
    <rPh sb="14" eb="16">
      <t>ミマン</t>
    </rPh>
    <phoneticPr fontId="30"/>
  </si>
  <si>
    <t>２３時間３０分以上
２４時間未満</t>
    <rPh sb="2" eb="4">
      <t>ジカン</t>
    </rPh>
    <rPh sb="6" eb="7">
      <t>ブン</t>
    </rPh>
    <rPh sb="7" eb="9">
      <t>イジョウ</t>
    </rPh>
    <rPh sb="12" eb="14">
      <t>ジカン</t>
    </rPh>
    <rPh sb="14" eb="16">
      <t>ミマン</t>
    </rPh>
    <phoneticPr fontId="30"/>
  </si>
  <si>
    <t>４５分以上
１時間未満</t>
    <rPh sb="3" eb="5">
      <t>イジョウ</t>
    </rPh>
    <rPh sb="7" eb="9">
      <t>ジカン</t>
    </rPh>
    <rPh sb="9" eb="11">
      <t>ミマン</t>
    </rPh>
    <phoneticPr fontId="30"/>
  </si>
  <si>
    <t>１時間以上
１時間１５分未満</t>
    <rPh sb="1" eb="3">
      <t>ジカン</t>
    </rPh>
    <rPh sb="3" eb="5">
      <t>イジョウ</t>
    </rPh>
    <rPh sb="7" eb="9">
      <t>ジカン</t>
    </rPh>
    <rPh sb="11" eb="12">
      <t>フン</t>
    </rPh>
    <rPh sb="12" eb="14">
      <t>ミマン</t>
    </rPh>
    <phoneticPr fontId="30"/>
  </si>
  <si>
    <t>１時間１５分以上
１時間３０分未満</t>
    <rPh sb="1" eb="3">
      <t>ジカン</t>
    </rPh>
    <rPh sb="5" eb="6">
      <t>ブ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</si>
  <si>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１時間３０分以上
１時間４５分未満</t>
    <rPh sb="1" eb="3">
      <t>ジカン</t>
    </rPh>
    <rPh sb="5" eb="6">
      <t>ブン</t>
    </rPh>
    <rPh sb="6" eb="8">
      <t>イジョウ</t>
    </rPh>
    <rPh sb="10" eb="12">
      <t>ジカン</t>
    </rPh>
    <rPh sb="15" eb="17">
      <t>ミマン</t>
    </rPh>
    <phoneticPr fontId="30"/>
  </si>
  <si>
    <t>１時間４５分以上
２時間未満</t>
    <rPh sb="1" eb="3">
      <t>ジカン</t>
    </rPh>
    <rPh sb="5" eb="6">
      <t>ブ</t>
    </rPh>
    <rPh sb="6" eb="8">
      <t>イジョウ</t>
    </rPh>
    <rPh sb="10" eb="12">
      <t>ジカン</t>
    </rPh>
    <rPh sb="12" eb="14">
      <t>ミマン</t>
    </rPh>
    <phoneticPr fontId="30"/>
  </si>
  <si>
    <t>２時間以上
２時間１５分未満</t>
    <rPh sb="1" eb="3">
      <t>ジカン</t>
    </rPh>
    <rPh sb="3" eb="5">
      <t>イジョウ</t>
    </rPh>
    <rPh sb="7" eb="9">
      <t>ジカン</t>
    </rPh>
    <rPh sb="11" eb="12">
      <t>フン</t>
    </rPh>
    <rPh sb="12" eb="14">
      <t>ミマン</t>
    </rPh>
    <phoneticPr fontId="30"/>
  </si>
  <si>
    <t>２時間１５分以上
２時間３０分未満</t>
    <rPh sb="1" eb="3">
      <t>ジカン</t>
    </rPh>
    <rPh sb="5" eb="6">
      <t>ブ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</si>
  <si>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２時間３０分以上
２時間４５分未満</t>
    <rPh sb="1" eb="3">
      <t>ジカン</t>
    </rPh>
    <rPh sb="5" eb="6">
      <t>ブン</t>
    </rPh>
    <rPh sb="6" eb="8">
      <t>イジョウ</t>
    </rPh>
    <rPh sb="10" eb="12">
      <t>ジカン</t>
    </rPh>
    <rPh sb="15" eb="17">
      <t>ミマン</t>
    </rPh>
    <phoneticPr fontId="30"/>
  </si>
  <si>
    <t>２時間４５分以上
３時間未満</t>
    <rPh sb="1" eb="3">
      <t>ジカン</t>
    </rPh>
    <rPh sb="5" eb="6">
      <t>ブ</t>
    </rPh>
    <rPh sb="6" eb="8">
      <t>イジョウ</t>
    </rPh>
    <rPh sb="10" eb="12">
      <t>ジカン</t>
    </rPh>
    <rPh sb="12" eb="14">
      <t>ミマン</t>
    </rPh>
    <phoneticPr fontId="30"/>
  </si>
  <si>
    <t>３時間以上
３時間１５分未満</t>
    <rPh sb="1" eb="3">
      <t>ジカン</t>
    </rPh>
    <rPh sb="3" eb="5">
      <t>イジョウ</t>
    </rPh>
    <rPh sb="7" eb="9">
      <t>ジカン</t>
    </rPh>
    <rPh sb="11" eb="12">
      <t>フン</t>
    </rPh>
    <rPh sb="12" eb="14">
      <t>ミマン</t>
    </rPh>
    <phoneticPr fontId="30"/>
  </si>
  <si>
    <t>３時間１５分以上
３時間３０分未満</t>
    <rPh sb="1" eb="3">
      <t>ジカン</t>
    </rPh>
    <rPh sb="5" eb="6">
      <t>ブ</t>
    </rPh>
    <rPh sb="6" eb="8">
      <t>イジョウ</t>
    </rPh>
    <rPh sb="10" eb="12">
      <t>ジカン</t>
    </rPh>
    <rPh sb="14" eb="15">
      <t>ブン</t>
    </rPh>
    <rPh sb="15" eb="17">
      <t>ミマン</t>
    </rPh>
    <phoneticPr fontId="30"/>
  </si>
  <si>
    <t>３時間３０分以上
３時間４５分未満</t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</si>
  <si>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３時間４５分以上
４時間未満</t>
    <rPh sb="1" eb="3">
      <t>ジカン</t>
    </rPh>
    <rPh sb="5" eb="6">
      <t>ブ</t>
    </rPh>
    <rPh sb="6" eb="8">
      <t>イジョウ</t>
    </rPh>
    <rPh sb="10" eb="12">
      <t>ジカン</t>
    </rPh>
    <rPh sb="12" eb="14">
      <t>ミマン</t>
    </rPh>
    <phoneticPr fontId="30"/>
  </si>
  <si>
    <t>４時間以上
４時間１５分未満</t>
    <rPh sb="1" eb="3">
      <t>ジカン</t>
    </rPh>
    <rPh sb="3" eb="5">
      <t>イジョウ</t>
    </rPh>
    <rPh sb="12" eb="14">
      <t>ミマン</t>
    </rPh>
    <phoneticPr fontId="30"/>
  </si>
  <si>
    <t xml:space="preserve">
４時間１５分以上
４時間３０分未満</t>
    <rPh sb="2" eb="4">
      <t>ジカン</t>
    </rPh>
    <rPh sb="6" eb="7">
      <t>ブ</t>
    </rPh>
    <rPh sb="7" eb="9">
      <t>イジョウ</t>
    </rPh>
    <rPh sb="11" eb="13">
      <t>ジカン</t>
    </rPh>
    <rPh sb="15" eb="16">
      <t>ブン</t>
    </rPh>
    <rPh sb="16" eb="18">
      <t>ミマン</t>
    </rPh>
    <phoneticPr fontId="30"/>
  </si>
  <si>
    <t xml:space="preserve">
４時間３０分以上
４時間４５分未満</t>
    <rPh sb="7" eb="9">
      <t>イジョウ</t>
    </rPh>
    <rPh sb="11" eb="13">
      <t>ジカン</t>
    </rPh>
    <rPh sb="15" eb="16">
      <t>フン</t>
    </rPh>
    <rPh sb="16" eb="18">
      <t>ミマン</t>
    </rPh>
    <phoneticPr fontId="30"/>
  </si>
  <si>
    <t>４時間４５分以上
５時間未満</t>
    <rPh sb="6" eb="8">
      <t>イジョウ</t>
    </rPh>
    <rPh sb="10" eb="12">
      <t>ジカン</t>
    </rPh>
    <rPh sb="12" eb="14">
      <t>ミマン</t>
    </rPh>
    <phoneticPr fontId="30"/>
  </si>
  <si>
    <t>５時間以上
５時間１５分未満</t>
    <rPh sb="3" eb="5">
      <t>イジョウ</t>
    </rPh>
    <rPh sb="7" eb="9">
      <t>ジカン</t>
    </rPh>
    <rPh sb="11" eb="12">
      <t>フン</t>
    </rPh>
    <rPh sb="12" eb="14">
      <t>ミマン</t>
    </rPh>
    <phoneticPr fontId="30"/>
  </si>
  <si>
    <t>５時間１５分以上
５時間３０分未満</t>
    <rPh sb="5" eb="6">
      <t>フン</t>
    </rPh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</si>
  <si>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５時間３０分以上
５時間４５分未満</t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</si>
  <si>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５時間４５分以上
６時間未満</t>
    <rPh sb="6" eb="8">
      <t>イジョウ</t>
    </rPh>
    <rPh sb="10" eb="12">
      <t>ジカン</t>
    </rPh>
    <rPh sb="12" eb="14">
      <t>ミマン</t>
    </rPh>
    <phoneticPr fontId="30"/>
  </si>
  <si>
    <t>６時間以上
６時間１５分未満</t>
    <rPh sb="3" eb="5">
      <t>イジョウ</t>
    </rPh>
    <rPh sb="7" eb="9">
      <t>ジカン</t>
    </rPh>
    <rPh sb="11" eb="12">
      <t>フン</t>
    </rPh>
    <rPh sb="12" eb="14">
      <t>ミマン</t>
    </rPh>
    <phoneticPr fontId="30"/>
  </si>
  <si>
    <t>６時間１５分以上
６時間３０分未満</t>
    <rPh sb="5" eb="6">
      <t>フン</t>
    </rPh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</si>
  <si>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６時間３０分以上
６時間４５分未満</t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</si>
  <si>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６時間４５分以上
７時間未満</t>
    <rPh sb="6" eb="8">
      <t>イジョウ</t>
    </rPh>
    <rPh sb="10" eb="12">
      <t>ジカン</t>
    </rPh>
    <rPh sb="12" eb="14">
      <t>ミマン</t>
    </rPh>
    <phoneticPr fontId="30"/>
  </si>
  <si>
    <t>７時間以上
７時間１５分未満</t>
    <rPh sb="3" eb="5">
      <t>イジョウ</t>
    </rPh>
    <rPh sb="7" eb="9">
      <t>ジカン</t>
    </rPh>
    <rPh sb="11" eb="12">
      <t>フン</t>
    </rPh>
    <rPh sb="12" eb="14">
      <t>ミマン</t>
    </rPh>
    <phoneticPr fontId="30"/>
  </si>
  <si>
    <t>７時間１５分以上
７時間３０分未満</t>
    <rPh sb="5" eb="6">
      <t>フン</t>
    </rPh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</si>
  <si>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７時間３０分以上
７時間４５分未満</t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</si>
  <si>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７時間４５分以上
８時間未満</t>
    <rPh sb="6" eb="8">
      <t>イジョウ</t>
    </rPh>
    <rPh sb="10" eb="12">
      <t>ジカン</t>
    </rPh>
    <rPh sb="12" eb="14">
      <t>ミマン</t>
    </rPh>
    <phoneticPr fontId="30"/>
  </si>
  <si>
    <t>８時間以上
８時間１５分未満</t>
    <rPh sb="3" eb="5">
      <t>イジョウ</t>
    </rPh>
    <rPh sb="7" eb="9">
      <t>ジカン</t>
    </rPh>
    <rPh sb="11" eb="12">
      <t>フン</t>
    </rPh>
    <rPh sb="12" eb="14">
      <t>ミマン</t>
    </rPh>
    <phoneticPr fontId="30"/>
  </si>
  <si>
    <t>８時間１５分以上
８時間３０分未満</t>
    <rPh sb="5" eb="6">
      <t>フン</t>
    </rPh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</si>
  <si>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８時間３０分以上
８時間４５分未満</t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</si>
  <si>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８時間４５分以上
９時間未満</t>
    <rPh sb="6" eb="8">
      <t>イジョウ</t>
    </rPh>
    <rPh sb="10" eb="12">
      <t>ジカン</t>
    </rPh>
    <rPh sb="12" eb="14">
      <t>ミマン</t>
    </rPh>
    <phoneticPr fontId="30"/>
  </si>
  <si>
    <t>９時間以上
９時間１５分未満</t>
    <rPh sb="3" eb="5">
      <t>イジョウ</t>
    </rPh>
    <rPh sb="7" eb="9">
      <t>ジカン</t>
    </rPh>
    <rPh sb="11" eb="12">
      <t>フン</t>
    </rPh>
    <rPh sb="12" eb="14">
      <t>ミマン</t>
    </rPh>
    <phoneticPr fontId="30"/>
  </si>
  <si>
    <t>９時間１５分以上
９時間３０分未満</t>
    <rPh sb="5" eb="6">
      <t>フン</t>
    </rPh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</si>
  <si>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９時間３０分以上
９時間４５分未満</t>
    <rPh sb="6" eb="8">
      <t>イジョウ</t>
    </rPh>
    <rPh sb="10" eb="12">
      <t>ジカン</t>
    </rPh>
    <rPh sb="14" eb="15">
      <t>フン</t>
    </rPh>
    <rPh sb="15" eb="17">
      <t>ミマン</t>
    </rPh>
    <phoneticPr fontId="30"/>
  </si>
  <si>
    <t>９時間４５分以上
１０時間未満</t>
    <rPh sb="6" eb="8">
      <t>イジョウ</t>
    </rPh>
    <rPh sb="11" eb="13">
      <t>ジカン</t>
    </rPh>
    <rPh sb="13" eb="15">
      <t>ミマン</t>
    </rPh>
    <phoneticPr fontId="30"/>
  </si>
  <si>
    <t>１０時間以上
１０時間１５分未満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</si>
  <si>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１０時間１５分以上
１０時間３０分未満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</si>
  <si>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１０時間３０分以上
１０時間４５分未満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</si>
  <si>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１０時間４５分以上
１１時間未満</t>
    <rPh sb="7" eb="9">
      <t>イジョウ</t>
    </rPh>
    <rPh sb="12" eb="14">
      <t>ジカン</t>
    </rPh>
    <rPh sb="14" eb="16">
      <t>ミマン</t>
    </rPh>
    <phoneticPr fontId="30"/>
  </si>
  <si>
    <t>１１時間以上
１１時間１５分未満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</si>
  <si>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１１時間１５分以上
１１時間３０分未満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</si>
  <si>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１１時間３０分以上
１１時間４５分未満</t>
    <rPh sb="7" eb="9">
      <t>イジョウ</t>
    </rPh>
    <rPh sb="16" eb="17">
      <t>フン</t>
    </rPh>
    <rPh sb="17" eb="19">
      <t>ミマン</t>
    </rPh>
    <phoneticPr fontId="30"/>
  </si>
  <si>
    <t>１１時間４５分以上
１２時間未満</t>
    <rPh sb="7" eb="9">
      <t>イジョウ</t>
    </rPh>
    <rPh sb="12" eb="14">
      <t>ジカン</t>
    </rPh>
    <rPh sb="14" eb="16">
      <t>ミマン</t>
    </rPh>
    <phoneticPr fontId="30"/>
  </si>
  <si>
    <t>１２時間以上
１２時間１５分未満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</si>
  <si>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１２時間１５分以上
１２時間３０分未満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</si>
  <si>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１２時間３０分以上
１２時間４５分未満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</si>
  <si>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１２時間４５分以上
１３時間未満</t>
    <rPh sb="7" eb="9">
      <t>イジョウ</t>
    </rPh>
    <rPh sb="12" eb="14">
      <t>ジカン</t>
    </rPh>
    <rPh sb="14" eb="16">
      <t>ミマン</t>
    </rPh>
    <phoneticPr fontId="30"/>
  </si>
  <si>
    <t>１３時間以上
１３時間１５分未満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</si>
  <si>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１３時間１５分以上
１３時間３０分未満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</si>
  <si>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１３時間３０分以上
１３時間４５分未満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</si>
  <si>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１３時間４５分以上
１４時間未満</t>
    <rPh sb="7" eb="9">
      <t>イジョウ</t>
    </rPh>
    <rPh sb="12" eb="14">
      <t>ジカン</t>
    </rPh>
    <rPh sb="14" eb="16">
      <t>ミマン</t>
    </rPh>
    <phoneticPr fontId="30"/>
  </si>
  <si>
    <t>１４時間以上
１４時間１５分未満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</si>
  <si>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１４時間１５分以上
１４時間３０分未満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</si>
  <si>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１４時間３０分以上
１４時間４５分未満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</si>
  <si>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１４時間４５分以上
１５時間未満</t>
    <rPh sb="7" eb="9">
      <t>イジョウ</t>
    </rPh>
    <rPh sb="12" eb="14">
      <t>ジカン</t>
    </rPh>
    <rPh sb="14" eb="16">
      <t>ミマン</t>
    </rPh>
    <phoneticPr fontId="30"/>
  </si>
  <si>
    <t>１５時間以上
１５時間１５分未満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</si>
  <si>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１５時間１５分以上
１５時間３０分未満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</si>
  <si>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１５時間３０分以上
１５時間４５分未満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</si>
  <si>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１５時間４５分以上
１６時間未満</t>
    <rPh sb="7" eb="9">
      <t>イジョウ</t>
    </rPh>
    <rPh sb="12" eb="14">
      <t>ジカン</t>
    </rPh>
    <rPh sb="14" eb="16">
      <t>ミマン</t>
    </rPh>
    <phoneticPr fontId="30"/>
  </si>
  <si>
    <t>１６時間以上
１６時間１５分未満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</si>
  <si>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１６時間１５分以上
１６時間３０分未満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</si>
  <si>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１６時間３０分以上
１６時間４５分未満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</si>
  <si>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１６時間４５分以上
１７時間未満</t>
    <rPh sb="7" eb="9">
      <t>イジョウ</t>
    </rPh>
    <rPh sb="12" eb="14">
      <t>ジカン</t>
    </rPh>
    <rPh sb="14" eb="16">
      <t>ミマン</t>
    </rPh>
    <phoneticPr fontId="30"/>
  </si>
  <si>
    <t>１７時間以上
１７時間１５分未満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</si>
  <si>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１７時間１５分以上
１７時間３０分未満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</si>
  <si>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１７時間３０分以上
１７時間４５分未満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</si>
  <si>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１７時間４５分以上
１８時間未満</t>
    <rPh sb="7" eb="9">
      <t>イジョウ</t>
    </rPh>
    <rPh sb="12" eb="14">
      <t>ジカン</t>
    </rPh>
    <rPh sb="14" eb="16">
      <t>ミマン</t>
    </rPh>
    <phoneticPr fontId="30"/>
  </si>
  <si>
    <t>１８時間以上
１８時間１５分未満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</si>
  <si>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１８時間１５分以上
１８時間３０分未満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</si>
  <si>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１８時間３０分以上
１８時間４５分未満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</si>
  <si>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１８時間４５分以上
１９時間未満</t>
    <rPh sb="7" eb="9">
      <t>イジョウ</t>
    </rPh>
    <rPh sb="12" eb="14">
      <t>ジカン</t>
    </rPh>
    <rPh sb="14" eb="16">
      <t>ミマン</t>
    </rPh>
    <phoneticPr fontId="30"/>
  </si>
  <si>
    <t>１９時間以上
１９時間１５分未満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</si>
  <si>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１９時間１５分以上
１９時間３０分未満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</si>
  <si>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１９時間３０分以上
１９時間４５分未満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</si>
  <si>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１９時間４５分以上
２０時間未満</t>
    <rPh sb="7" eb="9">
      <t>イジョウ</t>
    </rPh>
    <rPh sb="12" eb="14">
      <t>ジカン</t>
    </rPh>
    <rPh sb="14" eb="16">
      <t>ミマン</t>
    </rPh>
    <phoneticPr fontId="30"/>
  </si>
  <si>
    <t>２０時間以上
２０時間１５分未満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</si>
  <si>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２０時間１５分以上
２０時間３０分未満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</si>
  <si>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２０時間３０分以上
２０時間４５分未満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</si>
  <si>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２０時間４５分以上
２１時間未満</t>
    <rPh sb="7" eb="9">
      <t>イジョウ</t>
    </rPh>
    <rPh sb="12" eb="14">
      <t>ジカン</t>
    </rPh>
    <rPh sb="14" eb="16">
      <t>ミマン</t>
    </rPh>
    <phoneticPr fontId="30"/>
  </si>
  <si>
    <t>２１時間以上
２１時間１５分未満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</si>
  <si>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２１時間１５分以上
２１時間３０分未満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</si>
  <si>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２１時間３０分以上
２１時間４５分未満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</si>
  <si>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２１時間４５分以上
２２時間未満</t>
    <rPh sb="7" eb="9">
      <t>イジョウ</t>
    </rPh>
    <rPh sb="12" eb="14">
      <t>ジカン</t>
    </rPh>
    <rPh sb="14" eb="16">
      <t>ミマン</t>
    </rPh>
    <phoneticPr fontId="30"/>
  </si>
  <si>
    <t>２２時間以上
２２時間１５分未満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</si>
  <si>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２２時間１５分以上
２２時間３０分未満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</si>
  <si>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２２時間３０分以上
２２時間４５分未満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</si>
  <si>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２２時間４５分以上
２３時間未満</t>
    <rPh sb="7" eb="9">
      <t>イジョウ</t>
    </rPh>
    <rPh sb="12" eb="14">
      <t>ジカン</t>
    </rPh>
    <rPh sb="14" eb="16">
      <t>ミマン</t>
    </rPh>
    <phoneticPr fontId="30"/>
  </si>
  <si>
    <t>２３時間以上
２３時間１５分未満</t>
    <rPh sb="4" eb="6">
      <t>イジョウ</t>
    </rPh>
    <rPh sb="9" eb="11">
      <t>ジカン</t>
    </rPh>
    <rPh sb="13" eb="14">
      <t>フン</t>
    </rPh>
    <rPh sb="14" eb="16">
      <t>ミマン</t>
    </rPh>
    <phoneticPr fontId="30"/>
  </si>
  <si>
    <t>２３時間１５分以上
２３時間３０分未満</t>
    <rPh sb="6" eb="7">
      <t>フン</t>
    </rPh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</si>
  <si>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２３時間３０分以上
２３時間４５分未満</t>
    <rPh sb="7" eb="9">
      <t>イジョウ</t>
    </rPh>
    <rPh sb="12" eb="14">
      <t>ジカン</t>
    </rPh>
    <rPh sb="16" eb="17">
      <t>フン</t>
    </rPh>
    <rPh sb="17" eb="19">
      <t>ミマン</t>
    </rPh>
    <phoneticPr fontId="30"/>
  </si>
  <si>
    <t>２３時間４５分以上
２４時間未満</t>
    <rPh sb="7" eb="9">
      <t>イジョウ</t>
    </rPh>
    <rPh sb="12" eb="14">
      <t>ジカン</t>
    </rPh>
    <rPh sb="14" eb="16">
      <t>ミマン</t>
    </rPh>
    <phoneticPr fontId="30"/>
  </si>
  <si>
    <t>令和６年４月１日～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</si>
</sst>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76" formatCode="#,##0\ &quot;F&quot;;[Red]\-#,##0\ &quot;F&quot;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&quot;SFr.&quot;#,##0;[Red]&quot;SFr.&quot;\-#,##0"/>
    <numFmt numFmtId="180" formatCode="#,##0_ "/>
    <numFmt numFmtId="181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6" fontId="4" fillId="0" borderId="0" applyFill="0" applyBorder="0" applyAlignment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6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Border="0"/>
    <xf numFmtId="0" fontId="8" fillId="0" borderId="0"/>
    <xf numFmtId="179" fontId="1" fillId="0" borderId="0"/>
    <xf numFmtId="0" fontId="5" fillId="0" borderId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49" fontId="8" fillId="0" borderId="0">
      <alignment horizontal="center" vertical="top"/>
      <protection locked="0"/>
    </xf>
    <xf numFmtId="0" fontId="11" fillId="0" borderId="0"/>
    <xf numFmtId="0" fontId="1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4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4" xfId="0" applyBorder="1">
      <alignment vertical="center"/>
    </xf>
    <xf numFmtId="180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/>
    </xf>
    <xf numFmtId="180" fontId="0" fillId="0" borderId="18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0" xfId="0" applyBorder="1">
      <alignment vertical="center"/>
    </xf>
    <xf numFmtId="180" fontId="0" fillId="0" borderId="21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180" fontId="0" fillId="0" borderId="15" xfId="0" applyNumberFormat="1" applyBorder="1" applyAlignment="1">
      <alignment horizontal="right" vertical="center"/>
    </xf>
    <xf numFmtId="180" fontId="0" fillId="0" borderId="18" xfId="0" applyNumberForma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3" xfId="0" applyBorder="1">
      <alignment vertical="center"/>
    </xf>
    <xf numFmtId="180" fontId="0" fillId="0" borderId="24" xfId="0" applyNumberForma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0" xfId="0" applyAlignment="1">
      <alignment horizontal="right" vertical="center"/>
    </xf>
    <xf numFmtId="49" fontId="0" fillId="0" borderId="20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6" xfId="0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vertical="center" wrapText="1"/>
    </xf>
    <xf numFmtId="0" fontId="0" fillId="0" borderId="29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29" xfId="0" applyBorder="1" applyAlignment="1">
      <alignment vertical="center"/>
    </xf>
    <xf numFmtId="181" fontId="0" fillId="0" borderId="0" xfId="0" applyNumberFormat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0" fillId="0" borderId="21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>
      <alignment vertical="center"/>
    </xf>
    <xf numFmtId="181" fontId="0" fillId="0" borderId="30" xfId="0" applyNumberFormat="1" applyBorder="1" applyAlignment="1">
      <alignment horizontal="right" vertical="center"/>
    </xf>
    <xf numFmtId="180" fontId="0" fillId="0" borderId="15" xfId="0" applyNumberFormat="1" applyBorder="1" applyAlignment="1">
      <alignment horizontal="center" vertical="center"/>
    </xf>
    <xf numFmtId="180" fontId="0" fillId="0" borderId="18" xfId="0" applyNumberFormat="1" applyBorder="1" applyAlignment="1">
      <alignment horizontal="center" vertical="center"/>
    </xf>
    <xf numFmtId="180" fontId="0" fillId="0" borderId="21" xfId="0" applyNumberFormat="1" applyBorder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39" xfId="0" applyNumberFormat="1" applyBorder="1" applyAlignment="1">
      <alignment horizontal="center" vertical="center"/>
    </xf>
    <xf numFmtId="180" fontId="0" fillId="0" borderId="40" xfId="0" applyNumberFormat="1" applyBorder="1" applyAlignment="1">
      <alignment horizontal="center" vertical="center"/>
    </xf>
    <xf numFmtId="180" fontId="0" fillId="0" borderId="41" xfId="0" applyNumberFormat="1" applyBorder="1" applyAlignment="1">
      <alignment horizontal="center" vertical="center"/>
    </xf>
    <xf numFmtId="180" fontId="0" fillId="0" borderId="27" xfId="0" applyNumberFormat="1" applyBorder="1" applyAlignment="1">
      <alignment horizontal="center" vertical="center"/>
    </xf>
    <xf numFmtId="180" fontId="0" fillId="0" borderId="30" xfId="0" applyNumberForma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0" fillId="0" borderId="15" xfId="0" applyNumberFormat="1" applyBorder="1" applyAlignment="1">
      <alignment horizontal="center" vertical="center"/>
    </xf>
    <xf numFmtId="181" fontId="0" fillId="0" borderId="21" xfId="0" applyNumberFormat="1" applyBorder="1" applyAlignment="1">
      <alignment horizontal="center" vertical="center"/>
    </xf>
    <xf numFmtId="181" fontId="0" fillId="0" borderId="39" xfId="0" applyNumberFormat="1" applyBorder="1" applyAlignment="1">
      <alignment horizontal="center" vertical="center"/>
    </xf>
    <xf numFmtId="181" fontId="0" fillId="0" borderId="41" xfId="0" applyNumberFormat="1" applyBorder="1" applyAlignment="1">
      <alignment horizontal="center" vertical="center"/>
    </xf>
    <xf numFmtId="180" fontId="0" fillId="0" borderId="15" xfId="0" applyNumberForma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5" xfId="0" applyBorder="1" applyAlignment="1">
      <alignment vertical="center"/>
    </xf>
    <xf numFmtId="181" fontId="0" fillId="0" borderId="15" xfId="0" applyNumberFormat="1" applyBorder="1" applyAlignment="1">
      <alignment horizontal="center" vertical="center" wrapText="1"/>
    </xf>
    <xf numFmtId="181" fontId="0" fillId="0" borderId="21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_Full Year FY96" xfId="20"/>
    <cellStyle name="Currency [0]_Full Year FY96" xfId="21"/>
    <cellStyle name="Currency_Full Year FY96" xfId="22"/>
    <cellStyle name="entry" xfId="23"/>
    <cellStyle name="Header1" xfId="24"/>
    <cellStyle name="Header2" xfId="25"/>
    <cellStyle name="IBM(401K)" xfId="26"/>
    <cellStyle name="J401K" xfId="27"/>
    <cellStyle name="Normal - Style1" xfId="28"/>
    <cellStyle name="Normal_#18-Internet" xfId="29"/>
    <cellStyle name="price" xfId="30"/>
    <cellStyle name="revised" xfId="31"/>
    <cellStyle name="section" xfId="32"/>
    <cellStyle name="STANDARD" xfId="33"/>
    <cellStyle name="subhead" xfId="34"/>
    <cellStyle name="title" xfId="35"/>
    <cellStyle name="アクセント 1" xfId="36" builtinId="29" customBuiltin="1"/>
    <cellStyle name="アクセント 2" xfId="37" builtinId="33" customBuiltin="1"/>
    <cellStyle name="アクセント 3" xfId="38" builtinId="37" customBuiltin="1"/>
    <cellStyle name="アクセント 4" xfId="39" builtinId="41" customBuiltin="1"/>
    <cellStyle name="アクセント 5" xfId="40" builtinId="45" customBuiltin="1"/>
    <cellStyle name="アクセント 6" xfId="41" builtinId="49" customBuiltin="1"/>
    <cellStyle name="タイトル" xfId="42" builtinId="15" customBuiltin="1"/>
    <cellStyle name="チェック セル" xfId="43" builtinId="23" customBuiltin="1"/>
    <cellStyle name="どちらでもない" xfId="44" builtinId="28" customBuiltin="1"/>
    <cellStyle name="メモ" xfId="45" builtinId="10" customBuiltin="1"/>
    <cellStyle name="リンク セル" xfId="46" builtinId="24" customBuiltin="1"/>
    <cellStyle name="悪い" xfId="47" builtinId="27" customBuiltin="1"/>
    <cellStyle name="計算" xfId="48" builtinId="22" customBuiltin="1"/>
    <cellStyle name="警告文" xfId="49" builtinId="11" customBuiltin="1"/>
    <cellStyle name="見出し 1" xfId="50" builtinId="16" customBuiltin="1"/>
    <cellStyle name="見出し 2" xfId="51" builtinId="17" customBuiltin="1"/>
    <cellStyle name="見出し 3" xfId="52" builtinId="18" customBuiltin="1"/>
    <cellStyle name="見出し 4" xfId="53" builtinId="19" customBuiltin="1"/>
    <cellStyle name="集計" xfId="54" builtinId="25" customBuiltin="1"/>
    <cellStyle name="出力" xfId="55" builtinId="21" customBuiltin="1"/>
    <cellStyle name="説明文" xfId="56" builtinId="53" customBuiltin="1"/>
    <cellStyle name="入力" xfId="57" builtinId="20" customBuiltin="1"/>
    <cellStyle name="標準" xfId="0" builtinId="0"/>
    <cellStyle name="標準 2" xfId="58"/>
    <cellStyle name="未定義" xfId="59"/>
    <cellStyle name="良い" xfId="6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abSelected="1" view="pageBreakPreview" zoomScale="90" zoomScaleNormal="100" zoomScaleSheetLayoutView="90" workbookViewId="0">
      <pane ySplit="4" topLeftCell="A5" activePane="bottomLeft" state="frozen"/>
      <selection pane="bottomLeft" activeCell="H2" sqref="H2"/>
    </sheetView>
  </sheetViews>
  <sheetFormatPr defaultRowHeight="13.5" x14ac:dyDescent="0.15"/>
  <cols>
    <col min="1" max="1" width="7.5" style="28" bestFit="1" customWidth="1"/>
    <col min="2" max="3" width="6.75" style="2" customWidth="1"/>
    <col min="4" max="4" width="29.125" style="1" customWidth="1"/>
    <col min="5" max="6" width="6.625" style="2" customWidth="1"/>
    <col min="7" max="7" width="22.75" bestFit="1" customWidth="1"/>
    <col min="8" max="8" width="28.625" customWidth="1"/>
    <col min="9" max="9" width="29.875" bestFit="1" customWidth="1"/>
    <col min="10" max="10" width="9.25" customWidth="1"/>
    <col min="11" max="11" width="9" style="28"/>
  </cols>
  <sheetData>
    <row r="1" spans="1:11" s="21" customFormat="1" ht="29.25" customHeight="1" x14ac:dyDescent="0.15">
      <c r="A1" s="55" t="s">
        <v>1392</v>
      </c>
      <c r="B1" s="55"/>
      <c r="C1" s="55"/>
      <c r="D1" s="55"/>
      <c r="E1" s="56"/>
      <c r="F1" s="56"/>
      <c r="G1" s="55"/>
      <c r="H1" s="55"/>
      <c r="I1" s="55"/>
      <c r="J1" s="57" t="s">
        <v>1649</v>
      </c>
      <c r="K1" s="74"/>
    </row>
    <row r="2" spans="1:11" s="53" customFormat="1" ht="29.25" customHeight="1" thickBot="1" x14ac:dyDescent="0.2">
      <c r="A2" s="55" t="s">
        <v>1390</v>
      </c>
      <c r="B2" s="55"/>
      <c r="C2" s="55"/>
      <c r="D2" s="55"/>
      <c r="E2" s="23"/>
      <c r="F2" s="23"/>
      <c r="G2" s="22"/>
      <c r="H2" s="22"/>
      <c r="J2" s="22"/>
      <c r="K2" s="28"/>
    </row>
    <row r="3" spans="1:11" ht="29.25" customHeight="1" x14ac:dyDescent="0.15">
      <c r="A3" s="92" t="s">
        <v>1385</v>
      </c>
      <c r="B3" s="94" t="s">
        <v>1384</v>
      </c>
      <c r="C3" s="94"/>
      <c r="D3" s="95" t="s">
        <v>39</v>
      </c>
      <c r="E3" s="94" t="s">
        <v>1386</v>
      </c>
      <c r="F3" s="94"/>
      <c r="G3" s="95" t="s">
        <v>60</v>
      </c>
      <c r="H3" s="95" t="s">
        <v>61</v>
      </c>
      <c r="I3" s="95"/>
      <c r="J3" s="90" t="s">
        <v>40</v>
      </c>
      <c r="K3" s="90" t="s">
        <v>1496</v>
      </c>
    </row>
    <row r="4" spans="1:11" ht="29.25" customHeight="1" thickBot="1" x14ac:dyDescent="0.2">
      <c r="A4" s="93"/>
      <c r="B4" s="33" t="s">
        <v>62</v>
      </c>
      <c r="C4" s="33" t="s">
        <v>63</v>
      </c>
      <c r="D4" s="96"/>
      <c r="E4" s="33" t="s">
        <v>62</v>
      </c>
      <c r="F4" s="33" t="s">
        <v>63</v>
      </c>
      <c r="G4" s="96"/>
      <c r="H4" s="96"/>
      <c r="I4" s="96"/>
      <c r="J4" s="91"/>
      <c r="K4" s="91"/>
    </row>
    <row r="5" spans="1:11" ht="13.5" customHeight="1" x14ac:dyDescent="0.15">
      <c r="A5" s="4">
        <v>232207</v>
      </c>
      <c r="B5" s="5" t="s">
        <v>73</v>
      </c>
      <c r="C5" s="5" t="s">
        <v>42</v>
      </c>
      <c r="D5" s="43" t="s">
        <v>74</v>
      </c>
      <c r="E5" s="5" t="s">
        <v>73</v>
      </c>
      <c r="F5" s="5" t="s">
        <v>44</v>
      </c>
      <c r="G5" s="7" t="s">
        <v>75</v>
      </c>
      <c r="H5" s="89" t="s">
        <v>1508</v>
      </c>
      <c r="I5" s="7"/>
      <c r="J5" s="8">
        <v>256</v>
      </c>
      <c r="K5" s="70" t="s">
        <v>1497</v>
      </c>
    </row>
    <row r="6" spans="1:11" ht="13.5" customHeight="1" x14ac:dyDescent="0.15">
      <c r="A6" s="9">
        <v>232207</v>
      </c>
      <c r="B6" s="10" t="s">
        <v>73</v>
      </c>
      <c r="C6" s="10" t="s">
        <v>42</v>
      </c>
      <c r="D6" s="44" t="s">
        <v>74</v>
      </c>
      <c r="E6" s="10" t="s">
        <v>76</v>
      </c>
      <c r="F6" s="10" t="s">
        <v>47</v>
      </c>
      <c r="G6" s="12" t="s">
        <v>77</v>
      </c>
      <c r="H6" s="87"/>
      <c r="I6" s="12" t="s">
        <v>78</v>
      </c>
      <c r="J6" s="14">
        <f>J5</f>
        <v>256</v>
      </c>
      <c r="K6" s="71" t="s">
        <v>1498</v>
      </c>
    </row>
    <row r="7" spans="1:11" ht="13.5" customHeight="1" x14ac:dyDescent="0.15">
      <c r="A7" s="9">
        <v>232207</v>
      </c>
      <c r="B7" s="10" t="s">
        <v>73</v>
      </c>
      <c r="C7" s="10" t="s">
        <v>42</v>
      </c>
      <c r="D7" s="44" t="s">
        <v>74</v>
      </c>
      <c r="E7" s="10" t="s">
        <v>73</v>
      </c>
      <c r="F7" s="10" t="s">
        <v>50</v>
      </c>
      <c r="G7" s="12" t="s">
        <v>79</v>
      </c>
      <c r="H7" s="87"/>
      <c r="I7" s="12" t="s">
        <v>80</v>
      </c>
      <c r="J7" s="14">
        <f>ROUND(ROUND((J5/2),0)*(1+2/10),0)</f>
        <v>154</v>
      </c>
      <c r="K7" s="71" t="s">
        <v>1498</v>
      </c>
    </row>
    <row r="8" spans="1:11" ht="13.5" customHeight="1" x14ac:dyDescent="0.15">
      <c r="A8" s="9">
        <v>232207</v>
      </c>
      <c r="B8" s="10" t="s">
        <v>76</v>
      </c>
      <c r="C8" s="10" t="s">
        <v>42</v>
      </c>
      <c r="D8" s="44" t="s">
        <v>74</v>
      </c>
      <c r="E8" s="10" t="s">
        <v>76</v>
      </c>
      <c r="F8" s="10" t="s">
        <v>81</v>
      </c>
      <c r="G8" s="12" t="s">
        <v>82</v>
      </c>
      <c r="H8" s="87"/>
      <c r="I8" s="12" t="s">
        <v>83</v>
      </c>
      <c r="J8" s="14">
        <f>ROUND(ROUND((J5/3),0)*(1+3/10),0)</f>
        <v>111</v>
      </c>
      <c r="K8" s="71" t="s">
        <v>1498</v>
      </c>
    </row>
    <row r="9" spans="1:11" ht="13.5" customHeight="1" thickBot="1" x14ac:dyDescent="0.2">
      <c r="A9" s="15">
        <v>232207</v>
      </c>
      <c r="B9" s="16" t="s">
        <v>73</v>
      </c>
      <c r="C9" s="16" t="s">
        <v>84</v>
      </c>
      <c r="D9" s="45" t="s">
        <v>74</v>
      </c>
      <c r="E9" s="16" t="s">
        <v>76</v>
      </c>
      <c r="F9" s="16" t="s">
        <v>85</v>
      </c>
      <c r="G9" s="18" t="s">
        <v>86</v>
      </c>
      <c r="H9" s="88"/>
      <c r="I9" s="18" t="s">
        <v>87</v>
      </c>
      <c r="J9" s="19">
        <f>ROUND(ROUND((J5/4),0)*(1+4/10),0)</f>
        <v>90</v>
      </c>
      <c r="K9" s="72" t="s">
        <v>1498</v>
      </c>
    </row>
    <row r="10" spans="1:11" ht="13.5" customHeight="1" x14ac:dyDescent="0.15">
      <c r="A10" s="4">
        <v>232207</v>
      </c>
      <c r="B10" s="5" t="s">
        <v>73</v>
      </c>
      <c r="C10" s="5" t="s">
        <v>42</v>
      </c>
      <c r="D10" s="43" t="s">
        <v>74</v>
      </c>
      <c r="E10" s="5" t="s">
        <v>76</v>
      </c>
      <c r="F10" s="5" t="s">
        <v>88</v>
      </c>
      <c r="G10" s="7" t="s">
        <v>89</v>
      </c>
      <c r="H10" s="89" t="s">
        <v>1509</v>
      </c>
      <c r="I10" s="7"/>
      <c r="J10" s="8">
        <v>404</v>
      </c>
      <c r="K10" s="70" t="s">
        <v>1497</v>
      </c>
    </row>
    <row r="11" spans="1:11" ht="13.5" customHeight="1" x14ac:dyDescent="0.15">
      <c r="A11" s="9">
        <v>232207</v>
      </c>
      <c r="B11" s="10" t="s">
        <v>73</v>
      </c>
      <c r="C11" s="10" t="s">
        <v>42</v>
      </c>
      <c r="D11" s="44" t="s">
        <v>74</v>
      </c>
      <c r="E11" s="10" t="s">
        <v>73</v>
      </c>
      <c r="F11" s="10" t="s">
        <v>90</v>
      </c>
      <c r="G11" s="12" t="s">
        <v>91</v>
      </c>
      <c r="H11" s="87"/>
      <c r="I11" s="12" t="s">
        <v>78</v>
      </c>
      <c r="J11" s="14">
        <f>J10</f>
        <v>404</v>
      </c>
      <c r="K11" s="71" t="s">
        <v>1498</v>
      </c>
    </row>
    <row r="12" spans="1:11" ht="13.5" customHeight="1" x14ac:dyDescent="0.15">
      <c r="A12" s="9">
        <v>232207</v>
      </c>
      <c r="B12" s="10" t="s">
        <v>73</v>
      </c>
      <c r="C12" s="10" t="s">
        <v>42</v>
      </c>
      <c r="D12" s="44" t="s">
        <v>74</v>
      </c>
      <c r="E12" s="10" t="s">
        <v>73</v>
      </c>
      <c r="F12" s="10" t="s">
        <v>92</v>
      </c>
      <c r="G12" s="12" t="s">
        <v>93</v>
      </c>
      <c r="H12" s="87"/>
      <c r="I12" s="12" t="s">
        <v>80</v>
      </c>
      <c r="J12" s="14">
        <f>ROUND(ROUND((J10/2),0)*(1+2/10),0)</f>
        <v>242</v>
      </c>
      <c r="K12" s="71" t="s">
        <v>1498</v>
      </c>
    </row>
    <row r="13" spans="1:11" ht="13.5" customHeight="1" x14ac:dyDescent="0.15">
      <c r="A13" s="9">
        <v>232207</v>
      </c>
      <c r="B13" s="10" t="s">
        <v>73</v>
      </c>
      <c r="C13" s="10" t="s">
        <v>42</v>
      </c>
      <c r="D13" s="44" t="s">
        <v>74</v>
      </c>
      <c r="E13" s="10" t="s">
        <v>73</v>
      </c>
      <c r="F13" s="10" t="s">
        <v>94</v>
      </c>
      <c r="G13" s="12" t="s">
        <v>95</v>
      </c>
      <c r="H13" s="87"/>
      <c r="I13" s="12" t="s">
        <v>83</v>
      </c>
      <c r="J13" s="14">
        <f>ROUND(ROUND((J10/3),0)*(1+3/10),0)</f>
        <v>176</v>
      </c>
      <c r="K13" s="71" t="s">
        <v>1498</v>
      </c>
    </row>
    <row r="14" spans="1:11" ht="13.5" customHeight="1" thickBot="1" x14ac:dyDescent="0.2">
      <c r="A14" s="15">
        <v>232207</v>
      </c>
      <c r="B14" s="16" t="s">
        <v>76</v>
      </c>
      <c r="C14" s="16" t="s">
        <v>42</v>
      </c>
      <c r="D14" s="45" t="s">
        <v>74</v>
      </c>
      <c r="E14" s="16" t="s">
        <v>73</v>
      </c>
      <c r="F14" s="16" t="s">
        <v>96</v>
      </c>
      <c r="G14" s="18" t="s">
        <v>97</v>
      </c>
      <c r="H14" s="88"/>
      <c r="I14" s="18" t="s">
        <v>87</v>
      </c>
      <c r="J14" s="19">
        <f>ROUND(ROUND((J10/4),0)*(1+4/10),0)</f>
        <v>141</v>
      </c>
      <c r="K14" s="72" t="s">
        <v>1498</v>
      </c>
    </row>
    <row r="15" spans="1:11" ht="13.5" customHeight="1" x14ac:dyDescent="0.15">
      <c r="A15" s="4">
        <v>232207</v>
      </c>
      <c r="B15" s="5" t="s">
        <v>73</v>
      </c>
      <c r="C15" s="5" t="s">
        <v>42</v>
      </c>
      <c r="D15" s="43" t="s">
        <v>74</v>
      </c>
      <c r="E15" s="5" t="s">
        <v>73</v>
      </c>
      <c r="F15" s="5" t="s">
        <v>98</v>
      </c>
      <c r="G15" s="7" t="s">
        <v>99</v>
      </c>
      <c r="H15" s="89" t="s">
        <v>1510</v>
      </c>
      <c r="I15" s="7"/>
      <c r="J15" s="8">
        <v>587</v>
      </c>
      <c r="K15" s="70" t="s">
        <v>1497</v>
      </c>
    </row>
    <row r="16" spans="1:11" ht="13.5" customHeight="1" x14ac:dyDescent="0.15">
      <c r="A16" s="9">
        <v>232207</v>
      </c>
      <c r="B16" s="10" t="s">
        <v>73</v>
      </c>
      <c r="C16" s="10" t="s">
        <v>42</v>
      </c>
      <c r="D16" s="44" t="s">
        <v>74</v>
      </c>
      <c r="E16" s="10" t="s">
        <v>73</v>
      </c>
      <c r="F16" s="10" t="s">
        <v>100</v>
      </c>
      <c r="G16" s="12" t="s">
        <v>101</v>
      </c>
      <c r="H16" s="87"/>
      <c r="I16" s="12" t="s">
        <v>78</v>
      </c>
      <c r="J16" s="14">
        <f>J15</f>
        <v>587</v>
      </c>
      <c r="K16" s="71" t="s">
        <v>1498</v>
      </c>
    </row>
    <row r="17" spans="1:11" ht="13.5" customHeight="1" x14ac:dyDescent="0.15">
      <c r="A17" s="9">
        <v>232207</v>
      </c>
      <c r="B17" s="10" t="s">
        <v>73</v>
      </c>
      <c r="C17" s="10" t="s">
        <v>42</v>
      </c>
      <c r="D17" s="44" t="s">
        <v>74</v>
      </c>
      <c r="E17" s="10" t="s">
        <v>73</v>
      </c>
      <c r="F17" s="10" t="s">
        <v>102</v>
      </c>
      <c r="G17" s="12" t="s">
        <v>103</v>
      </c>
      <c r="H17" s="87"/>
      <c r="I17" s="12" t="s">
        <v>80</v>
      </c>
      <c r="J17" s="14">
        <f>ROUND(ROUND((J15/2),0)*(1+2/10),0)</f>
        <v>353</v>
      </c>
      <c r="K17" s="71" t="s">
        <v>1498</v>
      </c>
    </row>
    <row r="18" spans="1:11" ht="13.5" customHeight="1" x14ac:dyDescent="0.15">
      <c r="A18" s="9">
        <v>232207</v>
      </c>
      <c r="B18" s="10" t="s">
        <v>76</v>
      </c>
      <c r="C18" s="10" t="s">
        <v>42</v>
      </c>
      <c r="D18" s="44" t="s">
        <v>74</v>
      </c>
      <c r="E18" s="10" t="s">
        <v>73</v>
      </c>
      <c r="F18" s="10" t="s">
        <v>104</v>
      </c>
      <c r="G18" s="12" t="s">
        <v>105</v>
      </c>
      <c r="H18" s="87"/>
      <c r="I18" s="12" t="s">
        <v>83</v>
      </c>
      <c r="J18" s="14">
        <f>ROUND(ROUND((J15/3),0)*(1+3/10),0)</f>
        <v>255</v>
      </c>
      <c r="K18" s="71" t="s">
        <v>1498</v>
      </c>
    </row>
    <row r="19" spans="1:11" ht="13.5" customHeight="1" thickBot="1" x14ac:dyDescent="0.2">
      <c r="A19" s="15">
        <v>232207</v>
      </c>
      <c r="B19" s="16" t="s">
        <v>76</v>
      </c>
      <c r="C19" s="16" t="s">
        <v>42</v>
      </c>
      <c r="D19" s="45" t="s">
        <v>74</v>
      </c>
      <c r="E19" s="16" t="s">
        <v>73</v>
      </c>
      <c r="F19" s="16" t="s">
        <v>106</v>
      </c>
      <c r="G19" s="18" t="s">
        <v>107</v>
      </c>
      <c r="H19" s="88"/>
      <c r="I19" s="18" t="s">
        <v>87</v>
      </c>
      <c r="J19" s="14">
        <f>ROUND(ROUND((J15/4),0)*(1+4/10),0)</f>
        <v>206</v>
      </c>
      <c r="K19" s="72" t="s">
        <v>1498</v>
      </c>
    </row>
    <row r="20" spans="1:11" ht="13.5" customHeight="1" x14ac:dyDescent="0.15">
      <c r="A20" s="4">
        <v>232207</v>
      </c>
      <c r="B20" s="5" t="s">
        <v>73</v>
      </c>
      <c r="C20" s="5" t="s">
        <v>42</v>
      </c>
      <c r="D20" s="43" t="s">
        <v>74</v>
      </c>
      <c r="E20" s="5" t="s">
        <v>73</v>
      </c>
      <c r="F20" s="5" t="s">
        <v>108</v>
      </c>
      <c r="G20" s="7" t="s">
        <v>109</v>
      </c>
      <c r="H20" s="89" t="s">
        <v>1511</v>
      </c>
      <c r="I20" s="7"/>
      <c r="J20" s="8">
        <v>669</v>
      </c>
      <c r="K20" s="70" t="s">
        <v>1497</v>
      </c>
    </row>
    <row r="21" spans="1:11" ht="13.5" customHeight="1" x14ac:dyDescent="0.15">
      <c r="A21" s="9">
        <v>232207</v>
      </c>
      <c r="B21" s="10" t="s">
        <v>73</v>
      </c>
      <c r="C21" s="10" t="s">
        <v>42</v>
      </c>
      <c r="D21" s="44" t="s">
        <v>74</v>
      </c>
      <c r="E21" s="10" t="s">
        <v>73</v>
      </c>
      <c r="F21" s="10" t="s">
        <v>110</v>
      </c>
      <c r="G21" s="12" t="s">
        <v>111</v>
      </c>
      <c r="H21" s="87"/>
      <c r="I21" s="12" t="s">
        <v>78</v>
      </c>
      <c r="J21" s="14">
        <f>J20</f>
        <v>669</v>
      </c>
      <c r="K21" s="71" t="s">
        <v>1498</v>
      </c>
    </row>
    <row r="22" spans="1:11" ht="13.5" customHeight="1" x14ac:dyDescent="0.15">
      <c r="A22" s="9">
        <v>232207</v>
      </c>
      <c r="B22" s="10" t="s">
        <v>73</v>
      </c>
      <c r="C22" s="10" t="s">
        <v>42</v>
      </c>
      <c r="D22" s="44" t="s">
        <v>74</v>
      </c>
      <c r="E22" s="10" t="s">
        <v>73</v>
      </c>
      <c r="F22" s="10" t="s">
        <v>112</v>
      </c>
      <c r="G22" s="12" t="s">
        <v>113</v>
      </c>
      <c r="H22" s="87"/>
      <c r="I22" s="12" t="s">
        <v>80</v>
      </c>
      <c r="J22" s="14">
        <f>ROUND(ROUND((J20/2),0)*(1+2/10),0)</f>
        <v>402</v>
      </c>
      <c r="K22" s="71" t="s">
        <v>1498</v>
      </c>
    </row>
    <row r="23" spans="1:11" ht="13.5" customHeight="1" x14ac:dyDescent="0.15">
      <c r="A23" s="9">
        <v>232207</v>
      </c>
      <c r="B23" s="10" t="s">
        <v>73</v>
      </c>
      <c r="C23" s="10" t="s">
        <v>42</v>
      </c>
      <c r="D23" s="44" t="s">
        <v>74</v>
      </c>
      <c r="E23" s="10" t="s">
        <v>73</v>
      </c>
      <c r="F23" s="10" t="s">
        <v>114</v>
      </c>
      <c r="G23" s="12" t="s">
        <v>115</v>
      </c>
      <c r="H23" s="87"/>
      <c r="I23" s="12" t="s">
        <v>83</v>
      </c>
      <c r="J23" s="14">
        <f>ROUND(ROUND((J20/3),0)*(1+3/10),0)</f>
        <v>290</v>
      </c>
      <c r="K23" s="71" t="s">
        <v>1498</v>
      </c>
    </row>
    <row r="24" spans="1:11" ht="13.5" customHeight="1" thickBot="1" x14ac:dyDescent="0.2">
      <c r="A24" s="15">
        <v>232207</v>
      </c>
      <c r="B24" s="16" t="s">
        <v>73</v>
      </c>
      <c r="C24" s="16" t="s">
        <v>42</v>
      </c>
      <c r="D24" s="45" t="s">
        <v>74</v>
      </c>
      <c r="E24" s="16" t="s">
        <v>73</v>
      </c>
      <c r="F24" s="16" t="s">
        <v>116</v>
      </c>
      <c r="G24" s="18" t="s">
        <v>117</v>
      </c>
      <c r="H24" s="88"/>
      <c r="I24" s="18" t="s">
        <v>87</v>
      </c>
      <c r="J24" s="19">
        <f>ROUND(ROUND((J20/4),0)*(1+4/10),0)</f>
        <v>234</v>
      </c>
      <c r="K24" s="72" t="s">
        <v>1498</v>
      </c>
    </row>
    <row r="25" spans="1:11" ht="13.5" customHeight="1" x14ac:dyDescent="0.15">
      <c r="A25" s="4">
        <v>232207</v>
      </c>
      <c r="B25" s="5" t="s">
        <v>76</v>
      </c>
      <c r="C25" s="5" t="s">
        <v>42</v>
      </c>
      <c r="D25" s="43" t="s">
        <v>74</v>
      </c>
      <c r="E25" s="5" t="s">
        <v>73</v>
      </c>
      <c r="F25" s="5" t="s">
        <v>118</v>
      </c>
      <c r="G25" s="7" t="s">
        <v>119</v>
      </c>
      <c r="H25" s="89" t="s">
        <v>1512</v>
      </c>
      <c r="I25" s="7"/>
      <c r="J25" s="8">
        <v>754</v>
      </c>
      <c r="K25" s="70" t="s">
        <v>1497</v>
      </c>
    </row>
    <row r="26" spans="1:11" ht="13.5" customHeight="1" x14ac:dyDescent="0.15">
      <c r="A26" s="9">
        <v>232207</v>
      </c>
      <c r="B26" s="10" t="s">
        <v>73</v>
      </c>
      <c r="C26" s="10" t="s">
        <v>42</v>
      </c>
      <c r="D26" s="44" t="s">
        <v>74</v>
      </c>
      <c r="E26" s="10" t="s">
        <v>73</v>
      </c>
      <c r="F26" s="10" t="s">
        <v>120</v>
      </c>
      <c r="G26" s="12" t="s">
        <v>121</v>
      </c>
      <c r="H26" s="87"/>
      <c r="I26" s="12" t="s">
        <v>78</v>
      </c>
      <c r="J26" s="14">
        <f>J25</f>
        <v>754</v>
      </c>
      <c r="K26" s="71" t="s">
        <v>1498</v>
      </c>
    </row>
    <row r="27" spans="1:11" ht="13.5" customHeight="1" x14ac:dyDescent="0.15">
      <c r="A27" s="9">
        <v>232207</v>
      </c>
      <c r="B27" s="10" t="s">
        <v>73</v>
      </c>
      <c r="C27" s="10" t="s">
        <v>42</v>
      </c>
      <c r="D27" s="44" t="s">
        <v>74</v>
      </c>
      <c r="E27" s="10" t="s">
        <v>76</v>
      </c>
      <c r="F27" s="10" t="s">
        <v>122</v>
      </c>
      <c r="G27" s="12" t="s">
        <v>123</v>
      </c>
      <c r="H27" s="87"/>
      <c r="I27" s="12" t="s">
        <v>80</v>
      </c>
      <c r="J27" s="14">
        <f>ROUND(ROUND((J25/2),0)*(1+2/10),0)</f>
        <v>452</v>
      </c>
      <c r="K27" s="71" t="s">
        <v>1498</v>
      </c>
    </row>
    <row r="28" spans="1:11" ht="13.5" customHeight="1" x14ac:dyDescent="0.15">
      <c r="A28" s="9">
        <v>232207</v>
      </c>
      <c r="B28" s="10" t="s">
        <v>76</v>
      </c>
      <c r="C28" s="10" t="s">
        <v>42</v>
      </c>
      <c r="D28" s="44" t="s">
        <v>74</v>
      </c>
      <c r="E28" s="10" t="s">
        <v>73</v>
      </c>
      <c r="F28" s="10" t="s">
        <v>124</v>
      </c>
      <c r="G28" s="12" t="s">
        <v>125</v>
      </c>
      <c r="H28" s="87"/>
      <c r="I28" s="12" t="s">
        <v>83</v>
      </c>
      <c r="J28" s="14">
        <f>ROUND(ROUND((J25/3),0)*(1+3/10),0)</f>
        <v>326</v>
      </c>
      <c r="K28" s="71" t="s">
        <v>1498</v>
      </c>
    </row>
    <row r="29" spans="1:11" ht="13.5" customHeight="1" thickBot="1" x14ac:dyDescent="0.2">
      <c r="A29" s="15">
        <v>232207</v>
      </c>
      <c r="B29" s="16" t="s">
        <v>76</v>
      </c>
      <c r="C29" s="16" t="s">
        <v>42</v>
      </c>
      <c r="D29" s="45" t="s">
        <v>74</v>
      </c>
      <c r="E29" s="16" t="s">
        <v>73</v>
      </c>
      <c r="F29" s="16" t="s">
        <v>126</v>
      </c>
      <c r="G29" s="18" t="s">
        <v>127</v>
      </c>
      <c r="H29" s="88"/>
      <c r="I29" s="18" t="s">
        <v>87</v>
      </c>
      <c r="J29" s="19">
        <f>ROUND(ROUND((J25/4),0)*(1+4/10),0)</f>
        <v>265</v>
      </c>
      <c r="K29" s="72" t="s">
        <v>1498</v>
      </c>
    </row>
    <row r="30" spans="1:11" ht="13.5" customHeight="1" x14ac:dyDescent="0.15">
      <c r="A30" s="4">
        <v>232207</v>
      </c>
      <c r="B30" s="5" t="s">
        <v>73</v>
      </c>
      <c r="C30" s="5" t="s">
        <v>42</v>
      </c>
      <c r="D30" s="43" t="s">
        <v>74</v>
      </c>
      <c r="E30" s="5" t="s">
        <v>73</v>
      </c>
      <c r="F30" s="5" t="s">
        <v>128</v>
      </c>
      <c r="G30" s="7" t="s">
        <v>129</v>
      </c>
      <c r="H30" s="89" t="s">
        <v>1513</v>
      </c>
      <c r="I30" s="7"/>
      <c r="J30" s="8">
        <v>837</v>
      </c>
      <c r="K30" s="70" t="s">
        <v>1497</v>
      </c>
    </row>
    <row r="31" spans="1:11" ht="13.5" customHeight="1" x14ac:dyDescent="0.15">
      <c r="A31" s="9">
        <v>232207</v>
      </c>
      <c r="B31" s="10" t="s">
        <v>73</v>
      </c>
      <c r="C31" s="10" t="s">
        <v>42</v>
      </c>
      <c r="D31" s="44" t="s">
        <v>74</v>
      </c>
      <c r="E31" s="10" t="s">
        <v>73</v>
      </c>
      <c r="F31" s="10" t="s">
        <v>130</v>
      </c>
      <c r="G31" s="12" t="s">
        <v>131</v>
      </c>
      <c r="H31" s="87"/>
      <c r="I31" s="12" t="s">
        <v>78</v>
      </c>
      <c r="J31" s="14">
        <f>J30</f>
        <v>837</v>
      </c>
      <c r="K31" s="71" t="s">
        <v>1498</v>
      </c>
    </row>
    <row r="32" spans="1:11" ht="13.5" customHeight="1" x14ac:dyDescent="0.15">
      <c r="A32" s="9">
        <v>232207</v>
      </c>
      <c r="B32" s="10" t="s">
        <v>76</v>
      </c>
      <c r="C32" s="10" t="s">
        <v>42</v>
      </c>
      <c r="D32" s="44" t="s">
        <v>74</v>
      </c>
      <c r="E32" s="10" t="s">
        <v>73</v>
      </c>
      <c r="F32" s="10" t="s">
        <v>132</v>
      </c>
      <c r="G32" s="12" t="s">
        <v>133</v>
      </c>
      <c r="H32" s="87"/>
      <c r="I32" s="12" t="s">
        <v>80</v>
      </c>
      <c r="J32" s="14">
        <f>ROUND(ROUND((J30/2),0)*(1+2/10),0)</f>
        <v>503</v>
      </c>
      <c r="K32" s="71" t="s">
        <v>1498</v>
      </c>
    </row>
    <row r="33" spans="1:11" ht="13.5" customHeight="1" x14ac:dyDescent="0.15">
      <c r="A33" s="9">
        <v>232207</v>
      </c>
      <c r="B33" s="10" t="s">
        <v>73</v>
      </c>
      <c r="C33" s="10" t="s">
        <v>42</v>
      </c>
      <c r="D33" s="44" t="s">
        <v>74</v>
      </c>
      <c r="E33" s="10" t="s">
        <v>73</v>
      </c>
      <c r="F33" s="10" t="s">
        <v>134</v>
      </c>
      <c r="G33" s="12" t="s">
        <v>135</v>
      </c>
      <c r="H33" s="87"/>
      <c r="I33" s="12" t="s">
        <v>83</v>
      </c>
      <c r="J33" s="14">
        <f>ROUND(ROUND((J30/3),0)*(1+3/10),0)</f>
        <v>363</v>
      </c>
      <c r="K33" s="71" t="s">
        <v>1498</v>
      </c>
    </row>
    <row r="34" spans="1:11" ht="13.5" customHeight="1" thickBot="1" x14ac:dyDescent="0.2">
      <c r="A34" s="15">
        <v>232207</v>
      </c>
      <c r="B34" s="16" t="s">
        <v>73</v>
      </c>
      <c r="C34" s="16" t="s">
        <v>42</v>
      </c>
      <c r="D34" s="45" t="s">
        <v>74</v>
      </c>
      <c r="E34" s="16" t="s">
        <v>73</v>
      </c>
      <c r="F34" s="16" t="s">
        <v>136</v>
      </c>
      <c r="G34" s="18" t="s">
        <v>137</v>
      </c>
      <c r="H34" s="88"/>
      <c r="I34" s="18" t="s">
        <v>87</v>
      </c>
      <c r="J34" s="19">
        <f>ROUND(ROUND((J30/4),0)*(1+4/10),0)</f>
        <v>293</v>
      </c>
      <c r="K34" s="72" t="s">
        <v>1498</v>
      </c>
    </row>
    <row r="35" spans="1:11" ht="13.5" customHeight="1" x14ac:dyDescent="0.15">
      <c r="A35" s="4">
        <v>232207</v>
      </c>
      <c r="B35" s="5" t="s">
        <v>73</v>
      </c>
      <c r="C35" s="5" t="s">
        <v>42</v>
      </c>
      <c r="D35" s="43" t="s">
        <v>74</v>
      </c>
      <c r="E35" s="5" t="s">
        <v>76</v>
      </c>
      <c r="F35" s="5" t="s">
        <v>138</v>
      </c>
      <c r="G35" s="7" t="s">
        <v>139</v>
      </c>
      <c r="H35" s="89" t="s">
        <v>1514</v>
      </c>
      <c r="I35" s="7"/>
      <c r="J35" s="8">
        <v>921</v>
      </c>
      <c r="K35" s="70" t="s">
        <v>1497</v>
      </c>
    </row>
    <row r="36" spans="1:11" ht="13.5" customHeight="1" x14ac:dyDescent="0.15">
      <c r="A36" s="9">
        <v>232207</v>
      </c>
      <c r="B36" s="10" t="s">
        <v>76</v>
      </c>
      <c r="C36" s="10" t="s">
        <v>42</v>
      </c>
      <c r="D36" s="44" t="s">
        <v>74</v>
      </c>
      <c r="E36" s="10" t="s">
        <v>73</v>
      </c>
      <c r="F36" s="10" t="s">
        <v>140</v>
      </c>
      <c r="G36" s="12" t="s">
        <v>141</v>
      </c>
      <c r="H36" s="87"/>
      <c r="I36" s="12" t="s">
        <v>78</v>
      </c>
      <c r="J36" s="14">
        <f>J35</f>
        <v>921</v>
      </c>
      <c r="K36" s="71" t="s">
        <v>1498</v>
      </c>
    </row>
    <row r="37" spans="1:11" ht="13.5" customHeight="1" x14ac:dyDescent="0.15">
      <c r="A37" s="9">
        <v>232207</v>
      </c>
      <c r="B37" s="10" t="s">
        <v>73</v>
      </c>
      <c r="C37" s="10" t="s">
        <v>42</v>
      </c>
      <c r="D37" s="44" t="s">
        <v>74</v>
      </c>
      <c r="E37" s="10" t="s">
        <v>73</v>
      </c>
      <c r="F37" s="10" t="s">
        <v>142</v>
      </c>
      <c r="G37" s="12" t="s">
        <v>139</v>
      </c>
      <c r="H37" s="87"/>
      <c r="I37" s="12" t="s">
        <v>80</v>
      </c>
      <c r="J37" s="14">
        <f>ROUND(ROUND((J35/2),0)*(1+2/10),0)</f>
        <v>553</v>
      </c>
      <c r="K37" s="71" t="s">
        <v>1498</v>
      </c>
    </row>
    <row r="38" spans="1:11" ht="13.5" customHeight="1" x14ac:dyDescent="0.15">
      <c r="A38" s="9">
        <v>232207</v>
      </c>
      <c r="B38" s="10" t="s">
        <v>73</v>
      </c>
      <c r="C38" s="10" t="s">
        <v>42</v>
      </c>
      <c r="D38" s="44" t="s">
        <v>74</v>
      </c>
      <c r="E38" s="10" t="s">
        <v>76</v>
      </c>
      <c r="F38" s="10" t="s">
        <v>143</v>
      </c>
      <c r="G38" s="12" t="s">
        <v>144</v>
      </c>
      <c r="H38" s="87"/>
      <c r="I38" s="12" t="s">
        <v>83</v>
      </c>
      <c r="J38" s="14">
        <f>ROUND(ROUND((J35/3),0)*(1+3/10),0)</f>
        <v>399</v>
      </c>
      <c r="K38" s="71" t="s">
        <v>1498</v>
      </c>
    </row>
    <row r="39" spans="1:11" ht="13.5" customHeight="1" thickBot="1" x14ac:dyDescent="0.2">
      <c r="A39" s="15">
        <v>232207</v>
      </c>
      <c r="B39" s="16" t="s">
        <v>73</v>
      </c>
      <c r="C39" s="16" t="s">
        <v>42</v>
      </c>
      <c r="D39" s="45" t="s">
        <v>74</v>
      </c>
      <c r="E39" s="16" t="s">
        <v>73</v>
      </c>
      <c r="F39" s="16" t="s">
        <v>145</v>
      </c>
      <c r="G39" s="18" t="s">
        <v>146</v>
      </c>
      <c r="H39" s="88"/>
      <c r="I39" s="18" t="s">
        <v>87</v>
      </c>
      <c r="J39" s="19">
        <f>ROUND(ROUND((J35/4),0)*(1+4/10),0)</f>
        <v>322</v>
      </c>
      <c r="K39" s="72" t="s">
        <v>1498</v>
      </c>
    </row>
    <row r="40" spans="1:11" ht="13.5" customHeight="1" x14ac:dyDescent="0.15">
      <c r="A40" s="4">
        <v>232207</v>
      </c>
      <c r="B40" s="5" t="s">
        <v>73</v>
      </c>
      <c r="C40" s="5" t="s">
        <v>42</v>
      </c>
      <c r="D40" s="43" t="s">
        <v>74</v>
      </c>
      <c r="E40" s="5" t="s">
        <v>73</v>
      </c>
      <c r="F40" s="5" t="s">
        <v>147</v>
      </c>
      <c r="G40" s="7" t="s">
        <v>148</v>
      </c>
      <c r="H40" s="89" t="s">
        <v>1515</v>
      </c>
      <c r="I40" s="7"/>
      <c r="J40" s="8">
        <f>J35+83</f>
        <v>1004</v>
      </c>
      <c r="K40" s="71" t="s">
        <v>1498</v>
      </c>
    </row>
    <row r="41" spans="1:11" ht="13.5" customHeight="1" x14ac:dyDescent="0.15">
      <c r="A41" s="9">
        <v>232207</v>
      </c>
      <c r="B41" s="10" t="s">
        <v>76</v>
      </c>
      <c r="C41" s="10" t="s">
        <v>42</v>
      </c>
      <c r="D41" s="44" t="s">
        <v>74</v>
      </c>
      <c r="E41" s="10" t="s">
        <v>73</v>
      </c>
      <c r="F41" s="10" t="s">
        <v>149</v>
      </c>
      <c r="G41" s="12" t="s">
        <v>150</v>
      </c>
      <c r="H41" s="87"/>
      <c r="I41" s="12" t="s">
        <v>78</v>
      </c>
      <c r="J41" s="14">
        <f>J40</f>
        <v>1004</v>
      </c>
      <c r="K41" s="71" t="s">
        <v>1498</v>
      </c>
    </row>
    <row r="42" spans="1:11" ht="13.5" customHeight="1" x14ac:dyDescent="0.15">
      <c r="A42" s="9">
        <v>232207</v>
      </c>
      <c r="B42" s="10" t="s">
        <v>73</v>
      </c>
      <c r="C42" s="10" t="s">
        <v>42</v>
      </c>
      <c r="D42" s="44" t="s">
        <v>74</v>
      </c>
      <c r="E42" s="10" t="s">
        <v>73</v>
      </c>
      <c r="F42" s="10" t="s">
        <v>151</v>
      </c>
      <c r="G42" s="12" t="s">
        <v>152</v>
      </c>
      <c r="H42" s="87"/>
      <c r="I42" s="12" t="s">
        <v>80</v>
      </c>
      <c r="J42" s="14">
        <f>ROUND(ROUND((J40/2),0)*(1+2/10),0)</f>
        <v>602</v>
      </c>
      <c r="K42" s="71" t="s">
        <v>1498</v>
      </c>
    </row>
    <row r="43" spans="1:11" ht="13.5" customHeight="1" x14ac:dyDescent="0.15">
      <c r="A43" s="9">
        <v>232207</v>
      </c>
      <c r="B43" s="10" t="s">
        <v>73</v>
      </c>
      <c r="C43" s="10" t="s">
        <v>84</v>
      </c>
      <c r="D43" s="44" t="s">
        <v>74</v>
      </c>
      <c r="E43" s="10" t="s">
        <v>76</v>
      </c>
      <c r="F43" s="10" t="s">
        <v>153</v>
      </c>
      <c r="G43" s="12" t="s">
        <v>154</v>
      </c>
      <c r="H43" s="87"/>
      <c r="I43" s="12" t="s">
        <v>83</v>
      </c>
      <c r="J43" s="14">
        <f>ROUND(ROUND((J40/3),0)*(1+3/10),0)</f>
        <v>436</v>
      </c>
      <c r="K43" s="71" t="s">
        <v>1498</v>
      </c>
    </row>
    <row r="44" spans="1:11" ht="13.5" customHeight="1" thickBot="1" x14ac:dyDescent="0.2">
      <c r="A44" s="15">
        <v>232207</v>
      </c>
      <c r="B44" s="16" t="s">
        <v>73</v>
      </c>
      <c r="C44" s="16" t="s">
        <v>42</v>
      </c>
      <c r="D44" s="45" t="s">
        <v>74</v>
      </c>
      <c r="E44" s="16" t="s">
        <v>73</v>
      </c>
      <c r="F44" s="16" t="s">
        <v>155</v>
      </c>
      <c r="G44" s="18" t="s">
        <v>156</v>
      </c>
      <c r="H44" s="88"/>
      <c r="I44" s="18" t="s">
        <v>87</v>
      </c>
      <c r="J44" s="19">
        <f>ROUND(ROUND((J40/4),0)*(1+4/10),0)</f>
        <v>351</v>
      </c>
      <c r="K44" s="72" t="s">
        <v>1498</v>
      </c>
    </row>
    <row r="45" spans="1:11" ht="13.5" customHeight="1" x14ac:dyDescent="0.15">
      <c r="A45" s="4">
        <v>232207</v>
      </c>
      <c r="B45" s="5" t="s">
        <v>73</v>
      </c>
      <c r="C45" s="5" t="s">
        <v>42</v>
      </c>
      <c r="D45" s="43" t="s">
        <v>74</v>
      </c>
      <c r="E45" s="5" t="s">
        <v>73</v>
      </c>
      <c r="F45" s="5" t="s">
        <v>157</v>
      </c>
      <c r="G45" s="7" t="s">
        <v>158</v>
      </c>
      <c r="H45" s="89" t="s">
        <v>1516</v>
      </c>
      <c r="I45" s="7"/>
      <c r="J45" s="8">
        <f>J40+83</f>
        <v>1087</v>
      </c>
      <c r="K45" s="71" t="s">
        <v>1498</v>
      </c>
    </row>
    <row r="46" spans="1:11" ht="13.5" customHeight="1" x14ac:dyDescent="0.15">
      <c r="A46" s="9">
        <v>232207</v>
      </c>
      <c r="B46" s="10" t="s">
        <v>73</v>
      </c>
      <c r="C46" s="10" t="s">
        <v>42</v>
      </c>
      <c r="D46" s="44" t="s">
        <v>74</v>
      </c>
      <c r="E46" s="10" t="s">
        <v>73</v>
      </c>
      <c r="F46" s="10" t="s">
        <v>159</v>
      </c>
      <c r="G46" s="12" t="s">
        <v>160</v>
      </c>
      <c r="H46" s="87"/>
      <c r="I46" s="12" t="s">
        <v>78</v>
      </c>
      <c r="J46" s="14">
        <f>J45</f>
        <v>1087</v>
      </c>
      <c r="K46" s="71" t="s">
        <v>1498</v>
      </c>
    </row>
    <row r="47" spans="1:11" ht="13.5" customHeight="1" x14ac:dyDescent="0.15">
      <c r="A47" s="9">
        <v>232207</v>
      </c>
      <c r="B47" s="10" t="s">
        <v>73</v>
      </c>
      <c r="C47" s="10" t="s">
        <v>42</v>
      </c>
      <c r="D47" s="44" t="s">
        <v>74</v>
      </c>
      <c r="E47" s="10" t="s">
        <v>73</v>
      </c>
      <c r="F47" s="10" t="s">
        <v>161</v>
      </c>
      <c r="G47" s="12" t="s">
        <v>162</v>
      </c>
      <c r="H47" s="87"/>
      <c r="I47" s="12" t="s">
        <v>80</v>
      </c>
      <c r="J47" s="14">
        <f>ROUND(ROUND((J45/2),0)*(1+2/10),0)</f>
        <v>653</v>
      </c>
      <c r="K47" s="71" t="s">
        <v>1498</v>
      </c>
    </row>
    <row r="48" spans="1:11" ht="13.5" customHeight="1" x14ac:dyDescent="0.15">
      <c r="A48" s="9">
        <v>232207</v>
      </c>
      <c r="B48" s="10" t="s">
        <v>73</v>
      </c>
      <c r="C48" s="10" t="s">
        <v>42</v>
      </c>
      <c r="D48" s="44" t="s">
        <v>74</v>
      </c>
      <c r="E48" s="10" t="s">
        <v>73</v>
      </c>
      <c r="F48" s="10" t="s">
        <v>163</v>
      </c>
      <c r="G48" s="12" t="s">
        <v>164</v>
      </c>
      <c r="H48" s="87"/>
      <c r="I48" s="12" t="s">
        <v>83</v>
      </c>
      <c r="J48" s="14">
        <f>ROUND(ROUND((J45/3),0)*(1+3/10),0)</f>
        <v>471</v>
      </c>
      <c r="K48" s="71" t="s">
        <v>1498</v>
      </c>
    </row>
    <row r="49" spans="1:11" ht="13.5" customHeight="1" thickBot="1" x14ac:dyDescent="0.2">
      <c r="A49" s="15">
        <v>232207</v>
      </c>
      <c r="B49" s="16" t="s">
        <v>73</v>
      </c>
      <c r="C49" s="16" t="s">
        <v>84</v>
      </c>
      <c r="D49" s="45" t="s">
        <v>74</v>
      </c>
      <c r="E49" s="16" t="s">
        <v>73</v>
      </c>
      <c r="F49" s="16" t="s">
        <v>165</v>
      </c>
      <c r="G49" s="18" t="s">
        <v>166</v>
      </c>
      <c r="H49" s="88"/>
      <c r="I49" s="18" t="s">
        <v>87</v>
      </c>
      <c r="J49" s="19">
        <f>ROUND(ROUND((J45/4),0)*(1+4/10),0)</f>
        <v>381</v>
      </c>
      <c r="K49" s="72" t="s">
        <v>1498</v>
      </c>
    </row>
    <row r="50" spans="1:11" ht="13.5" customHeight="1" x14ac:dyDescent="0.15">
      <c r="A50" s="4">
        <v>232207</v>
      </c>
      <c r="B50" s="5" t="s">
        <v>73</v>
      </c>
      <c r="C50" s="5" t="s">
        <v>42</v>
      </c>
      <c r="D50" s="43" t="s">
        <v>74</v>
      </c>
      <c r="E50" s="5" t="s">
        <v>73</v>
      </c>
      <c r="F50" s="5" t="s">
        <v>167</v>
      </c>
      <c r="G50" s="7" t="s">
        <v>168</v>
      </c>
      <c r="H50" s="89" t="s">
        <v>1517</v>
      </c>
      <c r="I50" s="7"/>
      <c r="J50" s="8">
        <f>J45+83</f>
        <v>1170</v>
      </c>
      <c r="K50" s="71" t="s">
        <v>1498</v>
      </c>
    </row>
    <row r="51" spans="1:11" ht="13.5" customHeight="1" x14ac:dyDescent="0.15">
      <c r="A51" s="9">
        <v>232207</v>
      </c>
      <c r="B51" s="10" t="s">
        <v>73</v>
      </c>
      <c r="C51" s="10" t="s">
        <v>42</v>
      </c>
      <c r="D51" s="44" t="s">
        <v>74</v>
      </c>
      <c r="E51" s="10" t="s">
        <v>73</v>
      </c>
      <c r="F51" s="10" t="s">
        <v>169</v>
      </c>
      <c r="G51" s="12" t="s">
        <v>170</v>
      </c>
      <c r="H51" s="87"/>
      <c r="I51" s="12" t="s">
        <v>78</v>
      </c>
      <c r="J51" s="14">
        <f>J50</f>
        <v>1170</v>
      </c>
      <c r="K51" s="71" t="s">
        <v>1498</v>
      </c>
    </row>
    <row r="52" spans="1:11" ht="13.5" customHeight="1" x14ac:dyDescent="0.15">
      <c r="A52" s="9">
        <v>232207</v>
      </c>
      <c r="B52" s="10" t="s">
        <v>73</v>
      </c>
      <c r="C52" s="10" t="s">
        <v>42</v>
      </c>
      <c r="D52" s="44" t="s">
        <v>74</v>
      </c>
      <c r="E52" s="10" t="s">
        <v>76</v>
      </c>
      <c r="F52" s="10" t="s">
        <v>171</v>
      </c>
      <c r="G52" s="12" t="s">
        <v>172</v>
      </c>
      <c r="H52" s="87"/>
      <c r="I52" s="12" t="s">
        <v>80</v>
      </c>
      <c r="J52" s="14">
        <f>ROUND(ROUND((J50/2),0)*(1+2/10),0)</f>
        <v>702</v>
      </c>
      <c r="K52" s="71" t="s">
        <v>1498</v>
      </c>
    </row>
    <row r="53" spans="1:11" ht="13.5" customHeight="1" x14ac:dyDescent="0.15">
      <c r="A53" s="9">
        <v>232207</v>
      </c>
      <c r="B53" s="10" t="s">
        <v>73</v>
      </c>
      <c r="C53" s="10" t="s">
        <v>42</v>
      </c>
      <c r="D53" s="44" t="s">
        <v>74</v>
      </c>
      <c r="E53" s="10" t="s">
        <v>73</v>
      </c>
      <c r="F53" s="10" t="s">
        <v>173</v>
      </c>
      <c r="G53" s="12" t="s">
        <v>174</v>
      </c>
      <c r="H53" s="87"/>
      <c r="I53" s="12" t="s">
        <v>83</v>
      </c>
      <c r="J53" s="14">
        <f>ROUND(ROUND((J50/3),0)*(1+3/10),0)</f>
        <v>507</v>
      </c>
      <c r="K53" s="71" t="s">
        <v>1498</v>
      </c>
    </row>
    <row r="54" spans="1:11" ht="13.5" customHeight="1" thickBot="1" x14ac:dyDescent="0.2">
      <c r="A54" s="15">
        <v>232207</v>
      </c>
      <c r="B54" s="16" t="s">
        <v>73</v>
      </c>
      <c r="C54" s="16" t="s">
        <v>42</v>
      </c>
      <c r="D54" s="45" t="s">
        <v>74</v>
      </c>
      <c r="E54" s="16" t="s">
        <v>73</v>
      </c>
      <c r="F54" s="16" t="s">
        <v>175</v>
      </c>
      <c r="G54" s="18" t="s">
        <v>176</v>
      </c>
      <c r="H54" s="88"/>
      <c r="I54" s="18" t="s">
        <v>87</v>
      </c>
      <c r="J54" s="19">
        <f>ROUND(ROUND((J50/4),0)*(1+4/10),0)</f>
        <v>410</v>
      </c>
      <c r="K54" s="72" t="s">
        <v>1498</v>
      </c>
    </row>
    <row r="55" spans="1:11" ht="13.5" customHeight="1" x14ac:dyDescent="0.15">
      <c r="A55" s="4">
        <v>232207</v>
      </c>
      <c r="B55" s="5" t="s">
        <v>73</v>
      </c>
      <c r="C55" s="5" t="s">
        <v>84</v>
      </c>
      <c r="D55" s="43" t="s">
        <v>74</v>
      </c>
      <c r="E55" s="5" t="s">
        <v>76</v>
      </c>
      <c r="F55" s="5" t="s">
        <v>177</v>
      </c>
      <c r="G55" s="7" t="s">
        <v>178</v>
      </c>
      <c r="H55" s="89" t="s">
        <v>1518</v>
      </c>
      <c r="I55" s="7"/>
      <c r="J55" s="8">
        <f>J50+83</f>
        <v>1253</v>
      </c>
      <c r="K55" s="71" t="s">
        <v>1498</v>
      </c>
    </row>
    <row r="56" spans="1:11" ht="13.5" customHeight="1" x14ac:dyDescent="0.15">
      <c r="A56" s="9">
        <v>232207</v>
      </c>
      <c r="B56" s="10" t="s">
        <v>73</v>
      </c>
      <c r="C56" s="10" t="s">
        <v>42</v>
      </c>
      <c r="D56" s="44" t="s">
        <v>74</v>
      </c>
      <c r="E56" s="10" t="s">
        <v>73</v>
      </c>
      <c r="F56" s="10" t="s">
        <v>179</v>
      </c>
      <c r="G56" s="12" t="s">
        <v>180</v>
      </c>
      <c r="H56" s="87"/>
      <c r="I56" s="12" t="s">
        <v>78</v>
      </c>
      <c r="J56" s="14">
        <f>J55</f>
        <v>1253</v>
      </c>
      <c r="K56" s="71" t="s">
        <v>1498</v>
      </c>
    </row>
    <row r="57" spans="1:11" ht="13.5" customHeight="1" x14ac:dyDescent="0.15">
      <c r="A57" s="9">
        <v>232207</v>
      </c>
      <c r="B57" s="10" t="s">
        <v>73</v>
      </c>
      <c r="C57" s="10" t="s">
        <v>42</v>
      </c>
      <c r="D57" s="44" t="s">
        <v>74</v>
      </c>
      <c r="E57" s="10" t="s">
        <v>76</v>
      </c>
      <c r="F57" s="10" t="s">
        <v>181</v>
      </c>
      <c r="G57" s="12" t="s">
        <v>182</v>
      </c>
      <c r="H57" s="87"/>
      <c r="I57" s="12" t="s">
        <v>80</v>
      </c>
      <c r="J57" s="14">
        <f>ROUND(ROUND((J55/2),0)*(1+2/10),0)</f>
        <v>752</v>
      </c>
      <c r="K57" s="71" t="s">
        <v>1498</v>
      </c>
    </row>
    <row r="58" spans="1:11" ht="13.5" customHeight="1" x14ac:dyDescent="0.15">
      <c r="A58" s="9">
        <v>232207</v>
      </c>
      <c r="B58" s="10" t="s">
        <v>73</v>
      </c>
      <c r="C58" s="10" t="s">
        <v>42</v>
      </c>
      <c r="D58" s="44" t="s">
        <v>74</v>
      </c>
      <c r="E58" s="10" t="s">
        <v>73</v>
      </c>
      <c r="F58" s="10" t="s">
        <v>183</v>
      </c>
      <c r="G58" s="12" t="s">
        <v>184</v>
      </c>
      <c r="H58" s="87"/>
      <c r="I58" s="12" t="s">
        <v>83</v>
      </c>
      <c r="J58" s="14">
        <f>ROUND(ROUND((J55/3),0)*(1+3/10),0)</f>
        <v>543</v>
      </c>
      <c r="K58" s="71" t="s">
        <v>1498</v>
      </c>
    </row>
    <row r="59" spans="1:11" ht="13.5" customHeight="1" thickBot="1" x14ac:dyDescent="0.2">
      <c r="A59" s="15">
        <v>232207</v>
      </c>
      <c r="B59" s="16" t="s">
        <v>73</v>
      </c>
      <c r="C59" s="16" t="s">
        <v>84</v>
      </c>
      <c r="D59" s="45" t="s">
        <v>74</v>
      </c>
      <c r="E59" s="16" t="s">
        <v>73</v>
      </c>
      <c r="F59" s="16" t="s">
        <v>185</v>
      </c>
      <c r="G59" s="18" t="s">
        <v>186</v>
      </c>
      <c r="H59" s="88"/>
      <c r="I59" s="18" t="s">
        <v>87</v>
      </c>
      <c r="J59" s="19">
        <f>ROUND(ROUND((J55/4),0)*(1+4/10),0)</f>
        <v>438</v>
      </c>
      <c r="K59" s="72" t="s">
        <v>1498</v>
      </c>
    </row>
    <row r="60" spans="1:11" ht="13.5" customHeight="1" x14ac:dyDescent="0.15">
      <c r="A60" s="4">
        <v>232207</v>
      </c>
      <c r="B60" s="5" t="s">
        <v>73</v>
      </c>
      <c r="C60" s="5" t="s">
        <v>42</v>
      </c>
      <c r="D60" s="43" t="s">
        <v>74</v>
      </c>
      <c r="E60" s="5" t="s">
        <v>73</v>
      </c>
      <c r="F60" s="5" t="s">
        <v>187</v>
      </c>
      <c r="G60" s="7" t="s">
        <v>188</v>
      </c>
      <c r="H60" s="89" t="s">
        <v>1519</v>
      </c>
      <c r="I60" s="7"/>
      <c r="J60" s="8">
        <f>J55+83</f>
        <v>1336</v>
      </c>
      <c r="K60" s="71" t="s">
        <v>1498</v>
      </c>
    </row>
    <row r="61" spans="1:11" ht="13.5" customHeight="1" x14ac:dyDescent="0.15">
      <c r="A61" s="9">
        <v>232207</v>
      </c>
      <c r="B61" s="10" t="s">
        <v>73</v>
      </c>
      <c r="C61" s="10" t="s">
        <v>42</v>
      </c>
      <c r="D61" s="44" t="s">
        <v>74</v>
      </c>
      <c r="E61" s="10" t="s">
        <v>73</v>
      </c>
      <c r="F61" s="10" t="s">
        <v>189</v>
      </c>
      <c r="G61" s="12" t="s">
        <v>190</v>
      </c>
      <c r="H61" s="87"/>
      <c r="I61" s="12" t="s">
        <v>78</v>
      </c>
      <c r="J61" s="14">
        <f>J60</f>
        <v>1336</v>
      </c>
      <c r="K61" s="71" t="s">
        <v>1498</v>
      </c>
    </row>
    <row r="62" spans="1:11" ht="13.5" customHeight="1" x14ac:dyDescent="0.15">
      <c r="A62" s="9">
        <v>232207</v>
      </c>
      <c r="B62" s="10" t="s">
        <v>73</v>
      </c>
      <c r="C62" s="10" t="s">
        <v>84</v>
      </c>
      <c r="D62" s="44" t="s">
        <v>74</v>
      </c>
      <c r="E62" s="10" t="s">
        <v>73</v>
      </c>
      <c r="F62" s="10" t="s">
        <v>191</v>
      </c>
      <c r="G62" s="12" t="s">
        <v>192</v>
      </c>
      <c r="H62" s="87"/>
      <c r="I62" s="12" t="s">
        <v>80</v>
      </c>
      <c r="J62" s="14">
        <f>ROUND(ROUND((J60/2),0)*(1+2/10),0)</f>
        <v>802</v>
      </c>
      <c r="K62" s="71" t="s">
        <v>1498</v>
      </c>
    </row>
    <row r="63" spans="1:11" ht="13.5" customHeight="1" x14ac:dyDescent="0.15">
      <c r="A63" s="9">
        <v>232207</v>
      </c>
      <c r="B63" s="10" t="s">
        <v>76</v>
      </c>
      <c r="C63" s="10" t="s">
        <v>42</v>
      </c>
      <c r="D63" s="44" t="s">
        <v>74</v>
      </c>
      <c r="E63" s="10" t="s">
        <v>73</v>
      </c>
      <c r="F63" s="10" t="s">
        <v>193</v>
      </c>
      <c r="G63" s="12" t="s">
        <v>194</v>
      </c>
      <c r="H63" s="87"/>
      <c r="I63" s="12" t="s">
        <v>83</v>
      </c>
      <c r="J63" s="14">
        <f>ROUND(ROUND((J60/3),0)*(1+3/10),0)</f>
        <v>579</v>
      </c>
      <c r="K63" s="71" t="s">
        <v>1498</v>
      </c>
    </row>
    <row r="64" spans="1:11" ht="13.5" customHeight="1" thickBot="1" x14ac:dyDescent="0.2">
      <c r="A64" s="15">
        <v>232207</v>
      </c>
      <c r="B64" s="16" t="s">
        <v>73</v>
      </c>
      <c r="C64" s="16" t="s">
        <v>84</v>
      </c>
      <c r="D64" s="45" t="s">
        <v>74</v>
      </c>
      <c r="E64" s="16" t="s">
        <v>73</v>
      </c>
      <c r="F64" s="16" t="s">
        <v>195</v>
      </c>
      <c r="G64" s="18" t="s">
        <v>196</v>
      </c>
      <c r="H64" s="88"/>
      <c r="I64" s="18" t="s">
        <v>87</v>
      </c>
      <c r="J64" s="19">
        <f>ROUND(ROUND((J60/4),0)*(1+4/10),0)</f>
        <v>468</v>
      </c>
      <c r="K64" s="72" t="s">
        <v>1498</v>
      </c>
    </row>
    <row r="65" spans="1:11" ht="13.5" customHeight="1" x14ac:dyDescent="0.15">
      <c r="A65" s="4">
        <v>232207</v>
      </c>
      <c r="B65" s="5" t="s">
        <v>76</v>
      </c>
      <c r="C65" s="5" t="s">
        <v>84</v>
      </c>
      <c r="D65" s="43" t="s">
        <v>74</v>
      </c>
      <c r="E65" s="5" t="s">
        <v>73</v>
      </c>
      <c r="F65" s="5" t="s">
        <v>197</v>
      </c>
      <c r="G65" s="7" t="s">
        <v>198</v>
      </c>
      <c r="H65" s="89" t="s">
        <v>1520</v>
      </c>
      <c r="I65" s="7"/>
      <c r="J65" s="8">
        <f>J60+83</f>
        <v>1419</v>
      </c>
      <c r="K65" s="71" t="s">
        <v>1498</v>
      </c>
    </row>
    <row r="66" spans="1:11" ht="13.5" customHeight="1" x14ac:dyDescent="0.15">
      <c r="A66" s="9">
        <v>232207</v>
      </c>
      <c r="B66" s="10" t="s">
        <v>73</v>
      </c>
      <c r="C66" s="10" t="s">
        <v>42</v>
      </c>
      <c r="D66" s="44" t="s">
        <v>74</v>
      </c>
      <c r="E66" s="10" t="s">
        <v>76</v>
      </c>
      <c r="F66" s="10" t="s">
        <v>199</v>
      </c>
      <c r="G66" s="12" t="s">
        <v>200</v>
      </c>
      <c r="H66" s="87"/>
      <c r="I66" s="12" t="s">
        <v>78</v>
      </c>
      <c r="J66" s="14">
        <f>J65</f>
        <v>1419</v>
      </c>
      <c r="K66" s="71" t="s">
        <v>1498</v>
      </c>
    </row>
    <row r="67" spans="1:11" ht="13.5" customHeight="1" x14ac:dyDescent="0.15">
      <c r="A67" s="9">
        <v>232207</v>
      </c>
      <c r="B67" s="10" t="s">
        <v>73</v>
      </c>
      <c r="C67" s="10" t="s">
        <v>42</v>
      </c>
      <c r="D67" s="44" t="s">
        <v>74</v>
      </c>
      <c r="E67" s="10" t="s">
        <v>73</v>
      </c>
      <c r="F67" s="10" t="s">
        <v>201</v>
      </c>
      <c r="G67" s="12" t="s">
        <v>202</v>
      </c>
      <c r="H67" s="87"/>
      <c r="I67" s="12" t="s">
        <v>80</v>
      </c>
      <c r="J67" s="14">
        <f>ROUND(ROUND((J65/2),0)*(1+2/10),0)</f>
        <v>852</v>
      </c>
      <c r="K67" s="71" t="s">
        <v>1498</v>
      </c>
    </row>
    <row r="68" spans="1:11" ht="13.5" customHeight="1" x14ac:dyDescent="0.15">
      <c r="A68" s="9">
        <v>232207</v>
      </c>
      <c r="B68" s="10" t="s">
        <v>76</v>
      </c>
      <c r="C68" s="10" t="s">
        <v>42</v>
      </c>
      <c r="D68" s="44" t="s">
        <v>74</v>
      </c>
      <c r="E68" s="10" t="s">
        <v>73</v>
      </c>
      <c r="F68" s="10" t="s">
        <v>203</v>
      </c>
      <c r="G68" s="12" t="s">
        <v>204</v>
      </c>
      <c r="H68" s="87"/>
      <c r="I68" s="12" t="s">
        <v>83</v>
      </c>
      <c r="J68" s="14">
        <f>ROUND(ROUND((J65/3),0)*(1+3/10),0)</f>
        <v>615</v>
      </c>
      <c r="K68" s="71" t="s">
        <v>1498</v>
      </c>
    </row>
    <row r="69" spans="1:11" ht="13.5" customHeight="1" thickBot="1" x14ac:dyDescent="0.2">
      <c r="A69" s="15">
        <v>232207</v>
      </c>
      <c r="B69" s="16" t="s">
        <v>73</v>
      </c>
      <c r="C69" s="16" t="s">
        <v>42</v>
      </c>
      <c r="D69" s="45" t="s">
        <v>74</v>
      </c>
      <c r="E69" s="16" t="s">
        <v>73</v>
      </c>
      <c r="F69" s="16" t="s">
        <v>205</v>
      </c>
      <c r="G69" s="18" t="s">
        <v>206</v>
      </c>
      <c r="H69" s="88"/>
      <c r="I69" s="18" t="s">
        <v>87</v>
      </c>
      <c r="J69" s="19">
        <f>ROUND(ROUND((J65/4),0)*(1+4/10),0)</f>
        <v>497</v>
      </c>
      <c r="K69" s="72" t="s">
        <v>1498</v>
      </c>
    </row>
    <row r="70" spans="1:11" ht="13.5" customHeight="1" x14ac:dyDescent="0.15">
      <c r="A70" s="4">
        <v>232207</v>
      </c>
      <c r="B70" s="5" t="s">
        <v>73</v>
      </c>
      <c r="C70" s="5" t="s">
        <v>42</v>
      </c>
      <c r="D70" s="43" t="s">
        <v>74</v>
      </c>
      <c r="E70" s="5" t="s">
        <v>76</v>
      </c>
      <c r="F70" s="5" t="s">
        <v>207</v>
      </c>
      <c r="G70" s="7" t="s">
        <v>208</v>
      </c>
      <c r="H70" s="89" t="s">
        <v>1521</v>
      </c>
      <c r="I70" s="7"/>
      <c r="J70" s="8">
        <f>J65+83</f>
        <v>1502</v>
      </c>
      <c r="K70" s="71" t="s">
        <v>1498</v>
      </c>
    </row>
    <row r="71" spans="1:11" ht="13.5" customHeight="1" x14ac:dyDescent="0.15">
      <c r="A71" s="9">
        <v>232207</v>
      </c>
      <c r="B71" s="10" t="s">
        <v>73</v>
      </c>
      <c r="C71" s="10" t="s">
        <v>42</v>
      </c>
      <c r="D71" s="44" t="s">
        <v>74</v>
      </c>
      <c r="E71" s="10" t="s">
        <v>73</v>
      </c>
      <c r="F71" s="10" t="s">
        <v>209</v>
      </c>
      <c r="G71" s="12" t="s">
        <v>210</v>
      </c>
      <c r="H71" s="87"/>
      <c r="I71" s="12" t="s">
        <v>78</v>
      </c>
      <c r="J71" s="14">
        <f>J70</f>
        <v>1502</v>
      </c>
      <c r="K71" s="71" t="s">
        <v>1498</v>
      </c>
    </row>
    <row r="72" spans="1:11" ht="13.5" customHeight="1" x14ac:dyDescent="0.15">
      <c r="A72" s="9">
        <v>232207</v>
      </c>
      <c r="B72" s="10" t="s">
        <v>73</v>
      </c>
      <c r="C72" s="10" t="s">
        <v>42</v>
      </c>
      <c r="D72" s="44" t="s">
        <v>74</v>
      </c>
      <c r="E72" s="10" t="s">
        <v>76</v>
      </c>
      <c r="F72" s="10" t="s">
        <v>211</v>
      </c>
      <c r="G72" s="12" t="s">
        <v>212</v>
      </c>
      <c r="H72" s="87"/>
      <c r="I72" s="12" t="s">
        <v>80</v>
      </c>
      <c r="J72" s="14">
        <f>ROUND(ROUND((J70/2),0)*(1+2/10),0)</f>
        <v>901</v>
      </c>
      <c r="K72" s="71" t="s">
        <v>1498</v>
      </c>
    </row>
    <row r="73" spans="1:11" ht="13.5" customHeight="1" x14ac:dyDescent="0.15">
      <c r="A73" s="9">
        <v>232207</v>
      </c>
      <c r="B73" s="10" t="s">
        <v>73</v>
      </c>
      <c r="C73" s="10" t="s">
        <v>42</v>
      </c>
      <c r="D73" s="44" t="s">
        <v>74</v>
      </c>
      <c r="E73" s="10" t="s">
        <v>73</v>
      </c>
      <c r="F73" s="10" t="s">
        <v>213</v>
      </c>
      <c r="G73" s="12" t="s">
        <v>214</v>
      </c>
      <c r="H73" s="87"/>
      <c r="I73" s="12" t="s">
        <v>83</v>
      </c>
      <c r="J73" s="14">
        <f>ROUND(ROUND((J70/3),0)*(1+3/10),0)</f>
        <v>651</v>
      </c>
      <c r="K73" s="71" t="s">
        <v>1498</v>
      </c>
    </row>
    <row r="74" spans="1:11" ht="13.5" customHeight="1" thickBot="1" x14ac:dyDescent="0.2">
      <c r="A74" s="15">
        <v>232207</v>
      </c>
      <c r="B74" s="16" t="s">
        <v>73</v>
      </c>
      <c r="C74" s="16" t="s">
        <v>42</v>
      </c>
      <c r="D74" s="45" t="s">
        <v>74</v>
      </c>
      <c r="E74" s="16" t="s">
        <v>73</v>
      </c>
      <c r="F74" s="16" t="s">
        <v>215</v>
      </c>
      <c r="G74" s="18" t="s">
        <v>216</v>
      </c>
      <c r="H74" s="88"/>
      <c r="I74" s="18" t="s">
        <v>87</v>
      </c>
      <c r="J74" s="19">
        <f>ROUND(ROUND((J70/4),0)*(1+4/10),0)</f>
        <v>526</v>
      </c>
      <c r="K74" s="72" t="s">
        <v>1498</v>
      </c>
    </row>
    <row r="75" spans="1:11" ht="13.5" customHeight="1" x14ac:dyDescent="0.15">
      <c r="A75" s="4">
        <v>232207</v>
      </c>
      <c r="B75" s="5" t="s">
        <v>76</v>
      </c>
      <c r="C75" s="5" t="s">
        <v>42</v>
      </c>
      <c r="D75" s="43" t="s">
        <v>74</v>
      </c>
      <c r="E75" s="5" t="s">
        <v>76</v>
      </c>
      <c r="F75" s="5" t="s">
        <v>217</v>
      </c>
      <c r="G75" s="7" t="s">
        <v>218</v>
      </c>
      <c r="H75" s="89" t="s">
        <v>1522</v>
      </c>
      <c r="I75" s="7"/>
      <c r="J75" s="8">
        <f>J70+83</f>
        <v>1585</v>
      </c>
      <c r="K75" s="71" t="s">
        <v>1498</v>
      </c>
    </row>
    <row r="76" spans="1:11" ht="13.5" customHeight="1" x14ac:dyDescent="0.15">
      <c r="A76" s="9">
        <v>232207</v>
      </c>
      <c r="B76" s="10" t="s">
        <v>76</v>
      </c>
      <c r="C76" s="10" t="s">
        <v>84</v>
      </c>
      <c r="D76" s="44" t="s">
        <v>74</v>
      </c>
      <c r="E76" s="10" t="s">
        <v>73</v>
      </c>
      <c r="F76" s="10" t="s">
        <v>219</v>
      </c>
      <c r="G76" s="12" t="s">
        <v>220</v>
      </c>
      <c r="H76" s="87"/>
      <c r="I76" s="12" t="s">
        <v>78</v>
      </c>
      <c r="J76" s="14">
        <f>J75</f>
        <v>1585</v>
      </c>
      <c r="K76" s="71" t="s">
        <v>1498</v>
      </c>
    </row>
    <row r="77" spans="1:11" ht="13.5" customHeight="1" x14ac:dyDescent="0.15">
      <c r="A77" s="9">
        <v>232207</v>
      </c>
      <c r="B77" s="10" t="s">
        <v>73</v>
      </c>
      <c r="C77" s="10" t="s">
        <v>42</v>
      </c>
      <c r="D77" s="44" t="s">
        <v>74</v>
      </c>
      <c r="E77" s="10" t="s">
        <v>76</v>
      </c>
      <c r="F77" s="10" t="s">
        <v>221</v>
      </c>
      <c r="G77" s="12" t="s">
        <v>222</v>
      </c>
      <c r="H77" s="87"/>
      <c r="I77" s="12" t="s">
        <v>80</v>
      </c>
      <c r="J77" s="14">
        <f>ROUND(ROUND((J75/2),0)*(1+2/10),0)</f>
        <v>952</v>
      </c>
      <c r="K77" s="71" t="s">
        <v>1498</v>
      </c>
    </row>
    <row r="78" spans="1:11" ht="13.5" customHeight="1" x14ac:dyDescent="0.15">
      <c r="A78" s="9">
        <v>232207</v>
      </c>
      <c r="B78" s="10" t="s">
        <v>73</v>
      </c>
      <c r="C78" s="10" t="s">
        <v>84</v>
      </c>
      <c r="D78" s="44" t="s">
        <v>74</v>
      </c>
      <c r="E78" s="10" t="s">
        <v>73</v>
      </c>
      <c r="F78" s="10" t="s">
        <v>223</v>
      </c>
      <c r="G78" s="12" t="s">
        <v>224</v>
      </c>
      <c r="H78" s="87"/>
      <c r="I78" s="12" t="s">
        <v>83</v>
      </c>
      <c r="J78" s="14">
        <f>ROUND(ROUND((J75/3),0)*(1+3/10),0)</f>
        <v>686</v>
      </c>
      <c r="K78" s="71" t="s">
        <v>1498</v>
      </c>
    </row>
    <row r="79" spans="1:11" ht="13.5" customHeight="1" thickBot="1" x14ac:dyDescent="0.2">
      <c r="A79" s="15">
        <v>232207</v>
      </c>
      <c r="B79" s="16" t="s">
        <v>76</v>
      </c>
      <c r="C79" s="16" t="s">
        <v>84</v>
      </c>
      <c r="D79" s="45" t="s">
        <v>74</v>
      </c>
      <c r="E79" s="16" t="s">
        <v>73</v>
      </c>
      <c r="F79" s="16" t="s">
        <v>225</v>
      </c>
      <c r="G79" s="18" t="s">
        <v>226</v>
      </c>
      <c r="H79" s="88"/>
      <c r="I79" s="18" t="s">
        <v>87</v>
      </c>
      <c r="J79" s="19">
        <f>ROUND(ROUND((J75/4),0)*(1+4/10),0)</f>
        <v>554</v>
      </c>
      <c r="K79" s="72" t="s">
        <v>1498</v>
      </c>
    </row>
    <row r="80" spans="1:11" ht="13.5" customHeight="1" x14ac:dyDescent="0.15">
      <c r="A80" s="4">
        <v>232207</v>
      </c>
      <c r="B80" s="5" t="s">
        <v>73</v>
      </c>
      <c r="C80" s="5" t="s">
        <v>42</v>
      </c>
      <c r="D80" s="43" t="s">
        <v>74</v>
      </c>
      <c r="E80" s="5" t="s">
        <v>76</v>
      </c>
      <c r="F80" s="5" t="s">
        <v>227</v>
      </c>
      <c r="G80" s="7" t="s">
        <v>228</v>
      </c>
      <c r="H80" s="89" t="s">
        <v>1523</v>
      </c>
      <c r="I80" s="7"/>
      <c r="J80" s="8">
        <f>J75+83</f>
        <v>1668</v>
      </c>
      <c r="K80" s="71" t="s">
        <v>1498</v>
      </c>
    </row>
    <row r="81" spans="1:11" ht="13.5" customHeight="1" x14ac:dyDescent="0.15">
      <c r="A81" s="9">
        <v>232207</v>
      </c>
      <c r="B81" s="10" t="s">
        <v>73</v>
      </c>
      <c r="C81" s="10" t="s">
        <v>42</v>
      </c>
      <c r="D81" s="44" t="s">
        <v>74</v>
      </c>
      <c r="E81" s="10" t="s">
        <v>73</v>
      </c>
      <c r="F81" s="10" t="s">
        <v>229</v>
      </c>
      <c r="G81" s="12" t="s">
        <v>230</v>
      </c>
      <c r="H81" s="87"/>
      <c r="I81" s="12" t="s">
        <v>78</v>
      </c>
      <c r="J81" s="14">
        <f>J80</f>
        <v>1668</v>
      </c>
      <c r="K81" s="71" t="s">
        <v>1498</v>
      </c>
    </row>
    <row r="82" spans="1:11" ht="13.5" customHeight="1" x14ac:dyDescent="0.15">
      <c r="A82" s="9">
        <v>232207</v>
      </c>
      <c r="B82" s="10" t="s">
        <v>73</v>
      </c>
      <c r="C82" s="10" t="s">
        <v>42</v>
      </c>
      <c r="D82" s="44" t="s">
        <v>74</v>
      </c>
      <c r="E82" s="10" t="s">
        <v>73</v>
      </c>
      <c r="F82" s="10" t="s">
        <v>231</v>
      </c>
      <c r="G82" s="12" t="s">
        <v>232</v>
      </c>
      <c r="H82" s="87"/>
      <c r="I82" s="12" t="s">
        <v>80</v>
      </c>
      <c r="J82" s="14">
        <f>ROUND(ROUND((J80/2),0)*(1+2/10),0)</f>
        <v>1001</v>
      </c>
      <c r="K82" s="71" t="s">
        <v>1498</v>
      </c>
    </row>
    <row r="83" spans="1:11" ht="13.5" customHeight="1" x14ac:dyDescent="0.15">
      <c r="A83" s="9">
        <v>232207</v>
      </c>
      <c r="B83" s="10" t="s">
        <v>73</v>
      </c>
      <c r="C83" s="10" t="s">
        <v>84</v>
      </c>
      <c r="D83" s="44" t="s">
        <v>74</v>
      </c>
      <c r="E83" s="10" t="s">
        <v>73</v>
      </c>
      <c r="F83" s="10" t="s">
        <v>233</v>
      </c>
      <c r="G83" s="12" t="s">
        <v>234</v>
      </c>
      <c r="H83" s="87"/>
      <c r="I83" s="12" t="s">
        <v>83</v>
      </c>
      <c r="J83" s="14">
        <f>ROUND(ROUND((J80/3),0)*(1+3/10),0)</f>
        <v>723</v>
      </c>
      <c r="K83" s="71" t="s">
        <v>1498</v>
      </c>
    </row>
    <row r="84" spans="1:11" ht="13.5" customHeight="1" thickBot="1" x14ac:dyDescent="0.2">
      <c r="A84" s="15">
        <v>232207</v>
      </c>
      <c r="B84" s="16" t="s">
        <v>76</v>
      </c>
      <c r="C84" s="16" t="s">
        <v>42</v>
      </c>
      <c r="D84" s="45" t="s">
        <v>74</v>
      </c>
      <c r="E84" s="16" t="s">
        <v>73</v>
      </c>
      <c r="F84" s="16" t="s">
        <v>235</v>
      </c>
      <c r="G84" s="18" t="s">
        <v>236</v>
      </c>
      <c r="H84" s="88"/>
      <c r="I84" s="18" t="s">
        <v>87</v>
      </c>
      <c r="J84" s="19">
        <f>ROUND(ROUND((J80/4),0)*(1+4/10),0)</f>
        <v>584</v>
      </c>
      <c r="K84" s="72" t="s">
        <v>1498</v>
      </c>
    </row>
    <row r="85" spans="1:11" ht="13.5" customHeight="1" x14ac:dyDescent="0.15">
      <c r="A85" s="4">
        <v>232207</v>
      </c>
      <c r="B85" s="5" t="s">
        <v>73</v>
      </c>
      <c r="C85" s="5" t="s">
        <v>42</v>
      </c>
      <c r="D85" s="43" t="s">
        <v>74</v>
      </c>
      <c r="E85" s="5" t="s">
        <v>73</v>
      </c>
      <c r="F85" s="5" t="s">
        <v>237</v>
      </c>
      <c r="G85" s="7" t="s">
        <v>238</v>
      </c>
      <c r="H85" s="89" t="s">
        <v>1524</v>
      </c>
      <c r="I85" s="7"/>
      <c r="J85" s="8">
        <f>J80+83</f>
        <v>1751</v>
      </c>
      <c r="K85" s="71" t="s">
        <v>1498</v>
      </c>
    </row>
    <row r="86" spans="1:11" ht="13.5" customHeight="1" x14ac:dyDescent="0.15">
      <c r="A86" s="9">
        <v>232207</v>
      </c>
      <c r="B86" s="10" t="s">
        <v>73</v>
      </c>
      <c r="C86" s="10" t="s">
        <v>84</v>
      </c>
      <c r="D86" s="44" t="s">
        <v>74</v>
      </c>
      <c r="E86" s="10" t="s">
        <v>76</v>
      </c>
      <c r="F86" s="10" t="s">
        <v>239</v>
      </c>
      <c r="G86" s="12" t="s">
        <v>240</v>
      </c>
      <c r="H86" s="87"/>
      <c r="I86" s="12" t="s">
        <v>78</v>
      </c>
      <c r="J86" s="14">
        <f>J85</f>
        <v>1751</v>
      </c>
      <c r="K86" s="71" t="s">
        <v>1498</v>
      </c>
    </row>
    <row r="87" spans="1:11" ht="13.5" customHeight="1" x14ac:dyDescent="0.15">
      <c r="A87" s="9">
        <v>232207</v>
      </c>
      <c r="B87" s="10" t="s">
        <v>73</v>
      </c>
      <c r="C87" s="10" t="s">
        <v>42</v>
      </c>
      <c r="D87" s="44" t="s">
        <v>74</v>
      </c>
      <c r="E87" s="10" t="s">
        <v>76</v>
      </c>
      <c r="F87" s="10" t="s">
        <v>241</v>
      </c>
      <c r="G87" s="12" t="s">
        <v>242</v>
      </c>
      <c r="H87" s="87"/>
      <c r="I87" s="12" t="s">
        <v>80</v>
      </c>
      <c r="J87" s="14">
        <f>ROUND(ROUND((J85/2),0)*(1+2/10),0)</f>
        <v>1051</v>
      </c>
      <c r="K87" s="71" t="s">
        <v>1498</v>
      </c>
    </row>
    <row r="88" spans="1:11" ht="13.5" customHeight="1" x14ac:dyDescent="0.15">
      <c r="A88" s="9">
        <v>232207</v>
      </c>
      <c r="B88" s="10" t="s">
        <v>73</v>
      </c>
      <c r="C88" s="10" t="s">
        <v>42</v>
      </c>
      <c r="D88" s="44" t="s">
        <v>74</v>
      </c>
      <c r="E88" s="10" t="s">
        <v>73</v>
      </c>
      <c r="F88" s="10" t="s">
        <v>243</v>
      </c>
      <c r="G88" s="12" t="s">
        <v>244</v>
      </c>
      <c r="H88" s="87"/>
      <c r="I88" s="12" t="s">
        <v>83</v>
      </c>
      <c r="J88" s="14">
        <f>ROUND(ROUND((J85/3),0)*(1+3/10),0)</f>
        <v>759</v>
      </c>
      <c r="K88" s="71" t="s">
        <v>1498</v>
      </c>
    </row>
    <row r="89" spans="1:11" ht="13.5" customHeight="1" thickBot="1" x14ac:dyDescent="0.2">
      <c r="A89" s="15">
        <v>232207</v>
      </c>
      <c r="B89" s="16" t="s">
        <v>73</v>
      </c>
      <c r="C89" s="16" t="s">
        <v>42</v>
      </c>
      <c r="D89" s="45" t="s">
        <v>74</v>
      </c>
      <c r="E89" s="16" t="s">
        <v>73</v>
      </c>
      <c r="F89" s="16" t="s">
        <v>245</v>
      </c>
      <c r="G89" s="18" t="s">
        <v>246</v>
      </c>
      <c r="H89" s="88"/>
      <c r="I89" s="18" t="s">
        <v>87</v>
      </c>
      <c r="J89" s="19">
        <f>ROUND(ROUND((J85/4),0)*(1+4/10),0)</f>
        <v>613</v>
      </c>
      <c r="K89" s="72" t="s">
        <v>1498</v>
      </c>
    </row>
    <row r="90" spans="1:11" ht="13.5" customHeight="1" x14ac:dyDescent="0.15">
      <c r="A90" s="4">
        <v>232207</v>
      </c>
      <c r="B90" s="5" t="s">
        <v>73</v>
      </c>
      <c r="C90" s="5" t="s">
        <v>42</v>
      </c>
      <c r="D90" s="43" t="s">
        <v>74</v>
      </c>
      <c r="E90" s="5" t="s">
        <v>73</v>
      </c>
      <c r="F90" s="5" t="s">
        <v>247</v>
      </c>
      <c r="G90" s="7" t="s">
        <v>248</v>
      </c>
      <c r="H90" s="89" t="s">
        <v>1525</v>
      </c>
      <c r="I90" s="7"/>
      <c r="J90" s="8">
        <f>J85+83</f>
        <v>1834</v>
      </c>
      <c r="K90" s="71" t="s">
        <v>1498</v>
      </c>
    </row>
    <row r="91" spans="1:11" ht="13.5" customHeight="1" x14ac:dyDescent="0.15">
      <c r="A91" s="9">
        <v>232207</v>
      </c>
      <c r="B91" s="10" t="s">
        <v>76</v>
      </c>
      <c r="C91" s="10" t="s">
        <v>84</v>
      </c>
      <c r="D91" s="44" t="s">
        <v>74</v>
      </c>
      <c r="E91" s="10" t="s">
        <v>73</v>
      </c>
      <c r="F91" s="10" t="s">
        <v>249</v>
      </c>
      <c r="G91" s="12" t="s">
        <v>250</v>
      </c>
      <c r="H91" s="87"/>
      <c r="I91" s="12" t="s">
        <v>78</v>
      </c>
      <c r="J91" s="14">
        <f>J90</f>
        <v>1834</v>
      </c>
      <c r="K91" s="71" t="s">
        <v>1498</v>
      </c>
    </row>
    <row r="92" spans="1:11" ht="13.5" customHeight="1" x14ac:dyDescent="0.15">
      <c r="A92" s="9">
        <v>232207</v>
      </c>
      <c r="B92" s="10" t="s">
        <v>73</v>
      </c>
      <c r="C92" s="10" t="s">
        <v>42</v>
      </c>
      <c r="D92" s="44" t="s">
        <v>74</v>
      </c>
      <c r="E92" s="10" t="s">
        <v>73</v>
      </c>
      <c r="F92" s="10" t="s">
        <v>251</v>
      </c>
      <c r="G92" s="12" t="s">
        <v>252</v>
      </c>
      <c r="H92" s="87"/>
      <c r="I92" s="12" t="s">
        <v>80</v>
      </c>
      <c r="J92" s="14">
        <f>ROUND(ROUND((J90/2),0)*(1+2/10),0)</f>
        <v>1100</v>
      </c>
      <c r="K92" s="71" t="s">
        <v>1498</v>
      </c>
    </row>
    <row r="93" spans="1:11" ht="13.5" customHeight="1" x14ac:dyDescent="0.15">
      <c r="A93" s="9">
        <v>232207</v>
      </c>
      <c r="B93" s="10" t="s">
        <v>73</v>
      </c>
      <c r="C93" s="10" t="s">
        <v>84</v>
      </c>
      <c r="D93" s="44" t="s">
        <v>74</v>
      </c>
      <c r="E93" s="10" t="s">
        <v>73</v>
      </c>
      <c r="F93" s="10" t="s">
        <v>253</v>
      </c>
      <c r="G93" s="12" t="s">
        <v>254</v>
      </c>
      <c r="H93" s="87"/>
      <c r="I93" s="12" t="s">
        <v>83</v>
      </c>
      <c r="J93" s="14">
        <f>ROUND(ROUND((J90/3),0)*(1+3/10),0)</f>
        <v>794</v>
      </c>
      <c r="K93" s="71" t="s">
        <v>1498</v>
      </c>
    </row>
    <row r="94" spans="1:11" ht="13.5" customHeight="1" thickBot="1" x14ac:dyDescent="0.2">
      <c r="A94" s="15">
        <v>232207</v>
      </c>
      <c r="B94" s="16" t="s">
        <v>73</v>
      </c>
      <c r="C94" s="16" t="s">
        <v>42</v>
      </c>
      <c r="D94" s="45" t="s">
        <v>74</v>
      </c>
      <c r="E94" s="16" t="s">
        <v>73</v>
      </c>
      <c r="F94" s="16" t="s">
        <v>255</v>
      </c>
      <c r="G94" s="18" t="s">
        <v>256</v>
      </c>
      <c r="H94" s="88"/>
      <c r="I94" s="18" t="s">
        <v>87</v>
      </c>
      <c r="J94" s="19">
        <f>ROUND(ROUND((J90/4),0)*(1+4/10),0)</f>
        <v>643</v>
      </c>
      <c r="K94" s="72" t="s">
        <v>1498</v>
      </c>
    </row>
    <row r="95" spans="1:11" ht="13.5" customHeight="1" x14ac:dyDescent="0.15">
      <c r="A95" s="34">
        <v>232207</v>
      </c>
      <c r="B95" s="35" t="s">
        <v>76</v>
      </c>
      <c r="C95" s="35" t="s">
        <v>84</v>
      </c>
      <c r="D95" s="46" t="s">
        <v>74</v>
      </c>
      <c r="E95" s="35" t="s">
        <v>76</v>
      </c>
      <c r="F95" s="35" t="s">
        <v>257</v>
      </c>
      <c r="G95" s="36" t="s">
        <v>258</v>
      </c>
      <c r="H95" s="86" t="s">
        <v>1526</v>
      </c>
      <c r="I95" s="36"/>
      <c r="J95" s="8">
        <f>J90+83</f>
        <v>1917</v>
      </c>
      <c r="K95" s="71" t="s">
        <v>1498</v>
      </c>
    </row>
    <row r="96" spans="1:11" ht="13.5" customHeight="1" x14ac:dyDescent="0.15">
      <c r="A96" s="9">
        <v>232207</v>
      </c>
      <c r="B96" s="10" t="s">
        <v>73</v>
      </c>
      <c r="C96" s="10" t="s">
        <v>42</v>
      </c>
      <c r="D96" s="44" t="s">
        <v>74</v>
      </c>
      <c r="E96" s="10" t="s">
        <v>76</v>
      </c>
      <c r="F96" s="10" t="s">
        <v>259</v>
      </c>
      <c r="G96" s="12" t="s">
        <v>260</v>
      </c>
      <c r="H96" s="87"/>
      <c r="I96" s="12" t="s">
        <v>78</v>
      </c>
      <c r="J96" s="14">
        <f>J95</f>
        <v>1917</v>
      </c>
      <c r="K96" s="71" t="s">
        <v>1498</v>
      </c>
    </row>
    <row r="97" spans="1:11" ht="13.5" customHeight="1" x14ac:dyDescent="0.15">
      <c r="A97" s="9">
        <v>232207</v>
      </c>
      <c r="B97" s="10" t="s">
        <v>76</v>
      </c>
      <c r="C97" s="10" t="s">
        <v>84</v>
      </c>
      <c r="D97" s="44" t="s">
        <v>74</v>
      </c>
      <c r="E97" s="10" t="s">
        <v>76</v>
      </c>
      <c r="F97" s="10" t="s">
        <v>261</v>
      </c>
      <c r="G97" s="12" t="s">
        <v>262</v>
      </c>
      <c r="H97" s="87"/>
      <c r="I97" s="12" t="s">
        <v>80</v>
      </c>
      <c r="J97" s="14">
        <f>ROUND(ROUND((J95/2),0)*(1+2/10),0)</f>
        <v>1151</v>
      </c>
      <c r="K97" s="71" t="s">
        <v>1498</v>
      </c>
    </row>
    <row r="98" spans="1:11" ht="13.5" customHeight="1" x14ac:dyDescent="0.15">
      <c r="A98" s="9">
        <v>232207</v>
      </c>
      <c r="B98" s="10" t="s">
        <v>73</v>
      </c>
      <c r="C98" s="10" t="s">
        <v>42</v>
      </c>
      <c r="D98" s="44" t="s">
        <v>74</v>
      </c>
      <c r="E98" s="10" t="s">
        <v>76</v>
      </c>
      <c r="F98" s="10" t="s">
        <v>263</v>
      </c>
      <c r="G98" s="12" t="s">
        <v>264</v>
      </c>
      <c r="H98" s="87"/>
      <c r="I98" s="12" t="s">
        <v>83</v>
      </c>
      <c r="J98" s="14">
        <f>ROUND(ROUND((J95/3),0)*(1+3/10),0)</f>
        <v>831</v>
      </c>
      <c r="K98" s="71" t="s">
        <v>1498</v>
      </c>
    </row>
    <row r="99" spans="1:11" ht="13.5" customHeight="1" thickBot="1" x14ac:dyDescent="0.2">
      <c r="A99" s="15">
        <v>232207</v>
      </c>
      <c r="B99" s="16" t="s">
        <v>73</v>
      </c>
      <c r="C99" s="16" t="s">
        <v>42</v>
      </c>
      <c r="D99" s="45" t="s">
        <v>74</v>
      </c>
      <c r="E99" s="16" t="s">
        <v>76</v>
      </c>
      <c r="F99" s="16" t="s">
        <v>265</v>
      </c>
      <c r="G99" s="18" t="s">
        <v>266</v>
      </c>
      <c r="H99" s="88"/>
      <c r="I99" s="18" t="s">
        <v>87</v>
      </c>
      <c r="J99" s="19">
        <f>ROUND(ROUND((J95/4),0)*(1+4/10),0)</f>
        <v>671</v>
      </c>
      <c r="K99" s="72" t="s">
        <v>1498</v>
      </c>
    </row>
    <row r="100" spans="1:11" ht="13.5" customHeight="1" x14ac:dyDescent="0.15">
      <c r="A100" s="4">
        <v>232207</v>
      </c>
      <c r="B100" s="5" t="s">
        <v>73</v>
      </c>
      <c r="C100" s="5" t="s">
        <v>42</v>
      </c>
      <c r="D100" s="43" t="s">
        <v>74</v>
      </c>
      <c r="E100" s="5" t="s">
        <v>73</v>
      </c>
      <c r="F100" s="35" t="s">
        <v>267</v>
      </c>
      <c r="G100" s="7" t="s">
        <v>268</v>
      </c>
      <c r="H100" s="89" t="s">
        <v>1527</v>
      </c>
      <c r="I100" s="7"/>
      <c r="J100" s="8">
        <f>J95+83</f>
        <v>2000</v>
      </c>
      <c r="K100" s="71" t="s">
        <v>1498</v>
      </c>
    </row>
    <row r="101" spans="1:11" ht="13.5" customHeight="1" x14ac:dyDescent="0.15">
      <c r="A101" s="9">
        <v>232207</v>
      </c>
      <c r="B101" s="10" t="s">
        <v>73</v>
      </c>
      <c r="C101" s="10" t="s">
        <v>42</v>
      </c>
      <c r="D101" s="44" t="s">
        <v>74</v>
      </c>
      <c r="E101" s="10" t="s">
        <v>73</v>
      </c>
      <c r="F101" s="10" t="s">
        <v>269</v>
      </c>
      <c r="G101" s="12" t="s">
        <v>270</v>
      </c>
      <c r="H101" s="87"/>
      <c r="I101" s="12" t="s">
        <v>78</v>
      </c>
      <c r="J101" s="14">
        <f>J100</f>
        <v>2000</v>
      </c>
      <c r="K101" s="71" t="s">
        <v>1498</v>
      </c>
    </row>
    <row r="102" spans="1:11" ht="13.5" customHeight="1" x14ac:dyDescent="0.15">
      <c r="A102" s="9">
        <v>232207</v>
      </c>
      <c r="B102" s="10" t="s">
        <v>73</v>
      </c>
      <c r="C102" s="10" t="s">
        <v>84</v>
      </c>
      <c r="D102" s="44" t="s">
        <v>74</v>
      </c>
      <c r="E102" s="10" t="s">
        <v>73</v>
      </c>
      <c r="F102" s="10" t="s">
        <v>271</v>
      </c>
      <c r="G102" s="12" t="s">
        <v>272</v>
      </c>
      <c r="H102" s="87"/>
      <c r="I102" s="12" t="s">
        <v>80</v>
      </c>
      <c r="J102" s="14">
        <f>ROUND(ROUND((J100/2),0)*(1+2/10),0)</f>
        <v>1200</v>
      </c>
      <c r="K102" s="71" t="s">
        <v>1498</v>
      </c>
    </row>
    <row r="103" spans="1:11" ht="13.5" customHeight="1" x14ac:dyDescent="0.15">
      <c r="A103" s="9">
        <v>232207</v>
      </c>
      <c r="B103" s="10" t="s">
        <v>73</v>
      </c>
      <c r="C103" s="10" t="s">
        <v>42</v>
      </c>
      <c r="D103" s="44" t="s">
        <v>74</v>
      </c>
      <c r="E103" s="10" t="s">
        <v>73</v>
      </c>
      <c r="F103" s="10" t="s">
        <v>273</v>
      </c>
      <c r="G103" s="12" t="s">
        <v>274</v>
      </c>
      <c r="H103" s="87"/>
      <c r="I103" s="12" t="s">
        <v>83</v>
      </c>
      <c r="J103" s="14">
        <f>ROUND(ROUND((J100/3),0)*(1+3/10),0)</f>
        <v>867</v>
      </c>
      <c r="K103" s="71" t="s">
        <v>1498</v>
      </c>
    </row>
    <row r="104" spans="1:11" ht="13.5" customHeight="1" thickBot="1" x14ac:dyDescent="0.2">
      <c r="A104" s="15">
        <v>232207</v>
      </c>
      <c r="B104" s="16" t="s">
        <v>73</v>
      </c>
      <c r="C104" s="16" t="s">
        <v>42</v>
      </c>
      <c r="D104" s="45" t="s">
        <v>74</v>
      </c>
      <c r="E104" s="16" t="s">
        <v>73</v>
      </c>
      <c r="F104" s="16" t="s">
        <v>275</v>
      </c>
      <c r="G104" s="18" t="s">
        <v>276</v>
      </c>
      <c r="H104" s="88"/>
      <c r="I104" s="18" t="s">
        <v>87</v>
      </c>
      <c r="J104" s="19">
        <f>ROUND(ROUND((J100/4),0)*(1+4/10),0)</f>
        <v>700</v>
      </c>
      <c r="K104" s="72" t="s">
        <v>1498</v>
      </c>
    </row>
    <row r="105" spans="1:11" ht="13.5" customHeight="1" x14ac:dyDescent="0.15">
      <c r="A105" s="34">
        <v>232207</v>
      </c>
      <c r="B105" s="35" t="s">
        <v>76</v>
      </c>
      <c r="C105" s="35" t="s">
        <v>42</v>
      </c>
      <c r="D105" s="46" t="s">
        <v>74</v>
      </c>
      <c r="E105" s="35" t="s">
        <v>73</v>
      </c>
      <c r="F105" s="35" t="s">
        <v>277</v>
      </c>
      <c r="G105" s="36" t="s">
        <v>278</v>
      </c>
      <c r="H105" s="86" t="s">
        <v>1528</v>
      </c>
      <c r="I105" s="36"/>
      <c r="J105" s="8">
        <f>J100+83</f>
        <v>2083</v>
      </c>
      <c r="K105" s="71" t="s">
        <v>1498</v>
      </c>
    </row>
    <row r="106" spans="1:11" ht="13.5" customHeight="1" x14ac:dyDescent="0.15">
      <c r="A106" s="9">
        <v>232207</v>
      </c>
      <c r="B106" s="10" t="s">
        <v>73</v>
      </c>
      <c r="C106" s="10" t="s">
        <v>42</v>
      </c>
      <c r="D106" s="44" t="s">
        <v>74</v>
      </c>
      <c r="E106" s="10" t="s">
        <v>73</v>
      </c>
      <c r="F106" s="10" t="s">
        <v>279</v>
      </c>
      <c r="G106" s="12" t="s">
        <v>280</v>
      </c>
      <c r="H106" s="87"/>
      <c r="I106" s="12" t="s">
        <v>78</v>
      </c>
      <c r="J106" s="14">
        <f>J105</f>
        <v>2083</v>
      </c>
      <c r="K106" s="71" t="s">
        <v>1498</v>
      </c>
    </row>
    <row r="107" spans="1:11" ht="13.5" customHeight="1" x14ac:dyDescent="0.15">
      <c r="A107" s="9">
        <v>232207</v>
      </c>
      <c r="B107" s="10" t="s">
        <v>73</v>
      </c>
      <c r="C107" s="10" t="s">
        <v>84</v>
      </c>
      <c r="D107" s="44" t="s">
        <v>74</v>
      </c>
      <c r="E107" s="10" t="s">
        <v>76</v>
      </c>
      <c r="F107" s="10" t="s">
        <v>281</v>
      </c>
      <c r="G107" s="12" t="s">
        <v>282</v>
      </c>
      <c r="H107" s="87"/>
      <c r="I107" s="12" t="s">
        <v>80</v>
      </c>
      <c r="J107" s="14">
        <f>ROUND(ROUND((J105/2),0)*(1+2/10),0)</f>
        <v>1250</v>
      </c>
      <c r="K107" s="71" t="s">
        <v>1498</v>
      </c>
    </row>
    <row r="108" spans="1:11" ht="13.5" customHeight="1" x14ac:dyDescent="0.15">
      <c r="A108" s="9">
        <v>232207</v>
      </c>
      <c r="B108" s="10" t="s">
        <v>76</v>
      </c>
      <c r="C108" s="10" t="s">
        <v>42</v>
      </c>
      <c r="D108" s="44" t="s">
        <v>74</v>
      </c>
      <c r="E108" s="10" t="s">
        <v>76</v>
      </c>
      <c r="F108" s="10" t="s">
        <v>283</v>
      </c>
      <c r="G108" s="12" t="s">
        <v>284</v>
      </c>
      <c r="H108" s="87"/>
      <c r="I108" s="12" t="s">
        <v>83</v>
      </c>
      <c r="J108" s="14">
        <f>ROUND(ROUND((J105/3),0)*(1+3/10),0)</f>
        <v>902</v>
      </c>
      <c r="K108" s="71" t="s">
        <v>1498</v>
      </c>
    </row>
    <row r="109" spans="1:11" ht="13.5" customHeight="1" thickBot="1" x14ac:dyDescent="0.2">
      <c r="A109" s="15">
        <v>232207</v>
      </c>
      <c r="B109" s="16" t="s">
        <v>73</v>
      </c>
      <c r="C109" s="16" t="s">
        <v>42</v>
      </c>
      <c r="D109" s="45" t="s">
        <v>74</v>
      </c>
      <c r="E109" s="16" t="s">
        <v>73</v>
      </c>
      <c r="F109" s="16" t="s">
        <v>285</v>
      </c>
      <c r="G109" s="18" t="s">
        <v>286</v>
      </c>
      <c r="H109" s="88"/>
      <c r="I109" s="18" t="s">
        <v>87</v>
      </c>
      <c r="J109" s="19">
        <f>ROUND(ROUND((J105/4),0)*(1+4/10),0)</f>
        <v>729</v>
      </c>
      <c r="K109" s="72" t="s">
        <v>1498</v>
      </c>
    </row>
    <row r="110" spans="1:11" ht="13.5" customHeight="1" x14ac:dyDescent="0.15">
      <c r="A110" s="4">
        <v>232207</v>
      </c>
      <c r="B110" s="5" t="s">
        <v>73</v>
      </c>
      <c r="C110" s="5" t="s">
        <v>42</v>
      </c>
      <c r="D110" s="43" t="s">
        <v>74</v>
      </c>
      <c r="E110" s="5" t="s">
        <v>76</v>
      </c>
      <c r="F110" s="35" t="s">
        <v>287</v>
      </c>
      <c r="G110" s="7" t="s">
        <v>288</v>
      </c>
      <c r="H110" s="89" t="s">
        <v>1529</v>
      </c>
      <c r="I110" s="7"/>
      <c r="J110" s="8">
        <f>J105+83</f>
        <v>2166</v>
      </c>
      <c r="K110" s="71" t="s">
        <v>1498</v>
      </c>
    </row>
    <row r="111" spans="1:11" ht="13.5" customHeight="1" x14ac:dyDescent="0.15">
      <c r="A111" s="9">
        <v>232207</v>
      </c>
      <c r="B111" s="10" t="s">
        <v>76</v>
      </c>
      <c r="C111" s="10" t="s">
        <v>42</v>
      </c>
      <c r="D111" s="44" t="s">
        <v>74</v>
      </c>
      <c r="E111" s="10" t="s">
        <v>73</v>
      </c>
      <c r="F111" s="10" t="s">
        <v>289</v>
      </c>
      <c r="G111" s="12" t="s">
        <v>290</v>
      </c>
      <c r="H111" s="87"/>
      <c r="I111" s="12" t="s">
        <v>78</v>
      </c>
      <c r="J111" s="14">
        <f>J110</f>
        <v>2166</v>
      </c>
      <c r="K111" s="71" t="s">
        <v>1498</v>
      </c>
    </row>
    <row r="112" spans="1:11" ht="13.5" customHeight="1" x14ac:dyDescent="0.15">
      <c r="A112" s="9">
        <v>232207</v>
      </c>
      <c r="B112" s="10" t="s">
        <v>76</v>
      </c>
      <c r="C112" s="10" t="s">
        <v>84</v>
      </c>
      <c r="D112" s="44" t="s">
        <v>74</v>
      </c>
      <c r="E112" s="10" t="s">
        <v>73</v>
      </c>
      <c r="F112" s="10" t="s">
        <v>291</v>
      </c>
      <c r="G112" s="12" t="s">
        <v>292</v>
      </c>
      <c r="H112" s="87"/>
      <c r="I112" s="12" t="s">
        <v>80</v>
      </c>
      <c r="J112" s="14">
        <f>ROUND(ROUND((J110/2),0)*(1+2/10),0)</f>
        <v>1300</v>
      </c>
      <c r="K112" s="71" t="s">
        <v>1498</v>
      </c>
    </row>
    <row r="113" spans="1:11" ht="13.5" customHeight="1" x14ac:dyDescent="0.15">
      <c r="A113" s="9">
        <v>232207</v>
      </c>
      <c r="B113" s="10" t="s">
        <v>73</v>
      </c>
      <c r="C113" s="10" t="s">
        <v>42</v>
      </c>
      <c r="D113" s="44" t="s">
        <v>74</v>
      </c>
      <c r="E113" s="10" t="s">
        <v>73</v>
      </c>
      <c r="F113" s="10" t="s">
        <v>293</v>
      </c>
      <c r="G113" s="12" t="s">
        <v>294</v>
      </c>
      <c r="H113" s="87"/>
      <c r="I113" s="12" t="s">
        <v>83</v>
      </c>
      <c r="J113" s="14">
        <f>ROUND(ROUND((J110/3),0)*(1+3/10),0)</f>
        <v>939</v>
      </c>
      <c r="K113" s="71" t="s">
        <v>1498</v>
      </c>
    </row>
    <row r="114" spans="1:11" ht="13.5" customHeight="1" thickBot="1" x14ac:dyDescent="0.2">
      <c r="A114" s="15">
        <v>232207</v>
      </c>
      <c r="B114" s="16" t="s">
        <v>73</v>
      </c>
      <c r="C114" s="16" t="s">
        <v>42</v>
      </c>
      <c r="D114" s="45" t="s">
        <v>74</v>
      </c>
      <c r="E114" s="16" t="s">
        <v>73</v>
      </c>
      <c r="F114" s="16" t="s">
        <v>295</v>
      </c>
      <c r="G114" s="18" t="s">
        <v>296</v>
      </c>
      <c r="H114" s="88"/>
      <c r="I114" s="18" t="s">
        <v>87</v>
      </c>
      <c r="J114" s="19">
        <f>ROUND(ROUND((J110/4),0)*(1+4/10),0)</f>
        <v>759</v>
      </c>
      <c r="K114" s="72" t="s">
        <v>1498</v>
      </c>
    </row>
    <row r="115" spans="1:11" ht="13.5" customHeight="1" x14ac:dyDescent="0.15">
      <c r="A115" s="34">
        <v>232207</v>
      </c>
      <c r="B115" s="35" t="s">
        <v>73</v>
      </c>
      <c r="C115" s="35" t="s">
        <v>42</v>
      </c>
      <c r="D115" s="46" t="s">
        <v>74</v>
      </c>
      <c r="E115" s="35" t="s">
        <v>73</v>
      </c>
      <c r="F115" s="35" t="s">
        <v>297</v>
      </c>
      <c r="G115" s="36" t="s">
        <v>298</v>
      </c>
      <c r="H115" s="86" t="s">
        <v>1530</v>
      </c>
      <c r="I115" s="36"/>
      <c r="J115" s="8">
        <f>J110+83</f>
        <v>2249</v>
      </c>
      <c r="K115" s="71" t="s">
        <v>1498</v>
      </c>
    </row>
    <row r="116" spans="1:11" ht="13.5" customHeight="1" x14ac:dyDescent="0.15">
      <c r="A116" s="9">
        <v>232207</v>
      </c>
      <c r="B116" s="10" t="s">
        <v>73</v>
      </c>
      <c r="C116" s="10" t="s">
        <v>84</v>
      </c>
      <c r="D116" s="44" t="s">
        <v>74</v>
      </c>
      <c r="E116" s="10" t="s">
        <v>76</v>
      </c>
      <c r="F116" s="10" t="s">
        <v>299</v>
      </c>
      <c r="G116" s="12" t="s">
        <v>300</v>
      </c>
      <c r="H116" s="87"/>
      <c r="I116" s="12" t="s">
        <v>78</v>
      </c>
      <c r="J116" s="14">
        <f>J115</f>
        <v>2249</v>
      </c>
      <c r="K116" s="71" t="s">
        <v>1498</v>
      </c>
    </row>
    <row r="117" spans="1:11" ht="13.5" customHeight="1" x14ac:dyDescent="0.15">
      <c r="A117" s="9">
        <v>232207</v>
      </c>
      <c r="B117" s="10" t="s">
        <v>76</v>
      </c>
      <c r="C117" s="10" t="s">
        <v>84</v>
      </c>
      <c r="D117" s="44" t="s">
        <v>74</v>
      </c>
      <c r="E117" s="10" t="s">
        <v>73</v>
      </c>
      <c r="F117" s="10" t="s">
        <v>301</v>
      </c>
      <c r="G117" s="12" t="s">
        <v>302</v>
      </c>
      <c r="H117" s="87"/>
      <c r="I117" s="12" t="s">
        <v>80</v>
      </c>
      <c r="J117" s="14">
        <f>ROUND(ROUND((J115/2),0)*(1+2/10),0)</f>
        <v>1350</v>
      </c>
      <c r="K117" s="71" t="s">
        <v>1498</v>
      </c>
    </row>
    <row r="118" spans="1:11" ht="13.5" customHeight="1" x14ac:dyDescent="0.15">
      <c r="A118" s="9">
        <v>232207</v>
      </c>
      <c r="B118" s="10" t="s">
        <v>73</v>
      </c>
      <c r="C118" s="10" t="s">
        <v>42</v>
      </c>
      <c r="D118" s="44" t="s">
        <v>74</v>
      </c>
      <c r="E118" s="10" t="s">
        <v>76</v>
      </c>
      <c r="F118" s="10" t="s">
        <v>303</v>
      </c>
      <c r="G118" s="12" t="s">
        <v>304</v>
      </c>
      <c r="H118" s="87"/>
      <c r="I118" s="12" t="s">
        <v>83</v>
      </c>
      <c r="J118" s="14">
        <f>ROUND(ROUND((J115/3),0)*(1+3/10),0)</f>
        <v>975</v>
      </c>
      <c r="K118" s="71" t="s">
        <v>1498</v>
      </c>
    </row>
    <row r="119" spans="1:11" ht="13.5" customHeight="1" thickBot="1" x14ac:dyDescent="0.2">
      <c r="A119" s="15">
        <v>232207</v>
      </c>
      <c r="B119" s="16" t="s">
        <v>73</v>
      </c>
      <c r="C119" s="16" t="s">
        <v>84</v>
      </c>
      <c r="D119" s="45" t="s">
        <v>74</v>
      </c>
      <c r="E119" s="16" t="s">
        <v>73</v>
      </c>
      <c r="F119" s="16" t="s">
        <v>305</v>
      </c>
      <c r="G119" s="18" t="s">
        <v>306</v>
      </c>
      <c r="H119" s="88"/>
      <c r="I119" s="18" t="s">
        <v>87</v>
      </c>
      <c r="J119" s="19">
        <f>ROUND(ROUND((J115/4),0)*(1+4/10),0)</f>
        <v>787</v>
      </c>
      <c r="K119" s="72" t="s">
        <v>1498</v>
      </c>
    </row>
    <row r="120" spans="1:11" ht="13.5" customHeight="1" x14ac:dyDescent="0.15">
      <c r="A120" s="4">
        <v>232207</v>
      </c>
      <c r="B120" s="5" t="s">
        <v>73</v>
      </c>
      <c r="C120" s="5" t="s">
        <v>42</v>
      </c>
      <c r="D120" s="43" t="s">
        <v>74</v>
      </c>
      <c r="E120" s="5" t="s">
        <v>73</v>
      </c>
      <c r="F120" s="35" t="s">
        <v>307</v>
      </c>
      <c r="G120" s="7" t="s">
        <v>308</v>
      </c>
      <c r="H120" s="89" t="s">
        <v>1531</v>
      </c>
      <c r="I120" s="7"/>
      <c r="J120" s="8">
        <f>J115+83</f>
        <v>2332</v>
      </c>
      <c r="K120" s="71" t="s">
        <v>1498</v>
      </c>
    </row>
    <row r="121" spans="1:11" ht="13.5" customHeight="1" x14ac:dyDescent="0.15">
      <c r="A121" s="9">
        <v>232207</v>
      </c>
      <c r="B121" s="10" t="s">
        <v>73</v>
      </c>
      <c r="C121" s="10" t="s">
        <v>42</v>
      </c>
      <c r="D121" s="44" t="s">
        <v>74</v>
      </c>
      <c r="E121" s="10" t="s">
        <v>73</v>
      </c>
      <c r="F121" s="10" t="s">
        <v>309</v>
      </c>
      <c r="G121" s="12" t="s">
        <v>310</v>
      </c>
      <c r="H121" s="87"/>
      <c r="I121" s="12" t="s">
        <v>78</v>
      </c>
      <c r="J121" s="14">
        <f>J120</f>
        <v>2332</v>
      </c>
      <c r="K121" s="71" t="s">
        <v>1498</v>
      </c>
    </row>
    <row r="122" spans="1:11" ht="13.5" customHeight="1" x14ac:dyDescent="0.15">
      <c r="A122" s="9">
        <v>232207</v>
      </c>
      <c r="B122" s="10" t="s">
        <v>76</v>
      </c>
      <c r="C122" s="10" t="s">
        <v>42</v>
      </c>
      <c r="D122" s="44" t="s">
        <v>74</v>
      </c>
      <c r="E122" s="10" t="s">
        <v>76</v>
      </c>
      <c r="F122" s="10" t="s">
        <v>311</v>
      </c>
      <c r="G122" s="12" t="s">
        <v>312</v>
      </c>
      <c r="H122" s="87"/>
      <c r="I122" s="12" t="s">
        <v>80</v>
      </c>
      <c r="J122" s="14">
        <f>ROUND(ROUND((J120/2),0)*(1+2/10),0)</f>
        <v>1399</v>
      </c>
      <c r="K122" s="71" t="s">
        <v>1498</v>
      </c>
    </row>
    <row r="123" spans="1:11" ht="13.5" customHeight="1" x14ac:dyDescent="0.15">
      <c r="A123" s="9">
        <v>232207</v>
      </c>
      <c r="B123" s="10" t="s">
        <v>76</v>
      </c>
      <c r="C123" s="10" t="s">
        <v>84</v>
      </c>
      <c r="D123" s="44" t="s">
        <v>74</v>
      </c>
      <c r="E123" s="10" t="s">
        <v>76</v>
      </c>
      <c r="F123" s="10" t="s">
        <v>313</v>
      </c>
      <c r="G123" s="12" t="s">
        <v>314</v>
      </c>
      <c r="H123" s="87"/>
      <c r="I123" s="12" t="s">
        <v>83</v>
      </c>
      <c r="J123" s="14">
        <f>ROUND(ROUND((J120/3),0)*(1+3/10),0)</f>
        <v>1010</v>
      </c>
      <c r="K123" s="71" t="s">
        <v>1498</v>
      </c>
    </row>
    <row r="124" spans="1:11" ht="13.5" customHeight="1" thickBot="1" x14ac:dyDescent="0.2">
      <c r="A124" s="15">
        <v>232207</v>
      </c>
      <c r="B124" s="16" t="s">
        <v>73</v>
      </c>
      <c r="C124" s="16" t="s">
        <v>42</v>
      </c>
      <c r="D124" s="45" t="s">
        <v>74</v>
      </c>
      <c r="E124" s="16" t="s">
        <v>76</v>
      </c>
      <c r="F124" s="16" t="s">
        <v>315</v>
      </c>
      <c r="G124" s="18" t="s">
        <v>316</v>
      </c>
      <c r="H124" s="88"/>
      <c r="I124" s="18" t="s">
        <v>87</v>
      </c>
      <c r="J124" s="19">
        <f>ROUND(ROUND((J120/4),0)*(1+4/10),0)</f>
        <v>816</v>
      </c>
      <c r="K124" s="72" t="s">
        <v>1498</v>
      </c>
    </row>
    <row r="125" spans="1:11" ht="13.5" customHeight="1" x14ac:dyDescent="0.15">
      <c r="A125" s="34">
        <v>232207</v>
      </c>
      <c r="B125" s="35" t="s">
        <v>73</v>
      </c>
      <c r="C125" s="35" t="s">
        <v>42</v>
      </c>
      <c r="D125" s="46" t="s">
        <v>74</v>
      </c>
      <c r="E125" s="35" t="s">
        <v>76</v>
      </c>
      <c r="F125" s="35" t="s">
        <v>317</v>
      </c>
      <c r="G125" s="36" t="s">
        <v>318</v>
      </c>
      <c r="H125" s="86" t="s">
        <v>1532</v>
      </c>
      <c r="I125" s="36"/>
      <c r="J125" s="8">
        <f>J120+83</f>
        <v>2415</v>
      </c>
      <c r="K125" s="71" t="s">
        <v>1498</v>
      </c>
    </row>
    <row r="126" spans="1:11" ht="13.5" customHeight="1" x14ac:dyDescent="0.15">
      <c r="A126" s="9">
        <v>232207</v>
      </c>
      <c r="B126" s="10" t="s">
        <v>73</v>
      </c>
      <c r="C126" s="10" t="s">
        <v>42</v>
      </c>
      <c r="D126" s="44" t="s">
        <v>74</v>
      </c>
      <c r="E126" s="10" t="s">
        <v>73</v>
      </c>
      <c r="F126" s="10" t="s">
        <v>319</v>
      </c>
      <c r="G126" s="12" t="s">
        <v>320</v>
      </c>
      <c r="H126" s="87"/>
      <c r="I126" s="12" t="s">
        <v>78</v>
      </c>
      <c r="J126" s="14">
        <f>J125</f>
        <v>2415</v>
      </c>
      <c r="K126" s="71" t="s">
        <v>1498</v>
      </c>
    </row>
    <row r="127" spans="1:11" ht="13.5" customHeight="1" x14ac:dyDescent="0.15">
      <c r="A127" s="9">
        <v>232207</v>
      </c>
      <c r="B127" s="10" t="s">
        <v>73</v>
      </c>
      <c r="C127" s="10" t="s">
        <v>42</v>
      </c>
      <c r="D127" s="44" t="s">
        <v>74</v>
      </c>
      <c r="E127" s="10" t="s">
        <v>73</v>
      </c>
      <c r="F127" s="10" t="s">
        <v>321</v>
      </c>
      <c r="G127" s="12" t="s">
        <v>322</v>
      </c>
      <c r="H127" s="87"/>
      <c r="I127" s="12" t="s">
        <v>80</v>
      </c>
      <c r="J127" s="14">
        <f>ROUND(ROUND((J125/2),0)*(1+2/10),0)</f>
        <v>1450</v>
      </c>
      <c r="K127" s="71" t="s">
        <v>1498</v>
      </c>
    </row>
    <row r="128" spans="1:11" ht="13.5" customHeight="1" x14ac:dyDescent="0.15">
      <c r="A128" s="9">
        <v>232207</v>
      </c>
      <c r="B128" s="10" t="s">
        <v>76</v>
      </c>
      <c r="C128" s="10" t="s">
        <v>42</v>
      </c>
      <c r="D128" s="44" t="s">
        <v>74</v>
      </c>
      <c r="E128" s="10" t="s">
        <v>73</v>
      </c>
      <c r="F128" s="10" t="s">
        <v>323</v>
      </c>
      <c r="G128" s="12" t="s">
        <v>324</v>
      </c>
      <c r="H128" s="87"/>
      <c r="I128" s="12" t="s">
        <v>83</v>
      </c>
      <c r="J128" s="14">
        <f>ROUND(ROUND((J125/3),0)*(1+3/10),0)</f>
        <v>1047</v>
      </c>
      <c r="K128" s="71" t="s">
        <v>1498</v>
      </c>
    </row>
    <row r="129" spans="1:11" ht="13.5" customHeight="1" thickBot="1" x14ac:dyDescent="0.2">
      <c r="A129" s="15">
        <v>232207</v>
      </c>
      <c r="B129" s="16" t="s">
        <v>73</v>
      </c>
      <c r="C129" s="16" t="s">
        <v>84</v>
      </c>
      <c r="D129" s="45" t="s">
        <v>74</v>
      </c>
      <c r="E129" s="16" t="s">
        <v>73</v>
      </c>
      <c r="F129" s="16" t="s">
        <v>325</v>
      </c>
      <c r="G129" s="18" t="s">
        <v>326</v>
      </c>
      <c r="H129" s="88"/>
      <c r="I129" s="18" t="s">
        <v>87</v>
      </c>
      <c r="J129" s="19">
        <f>ROUND(ROUND((J125/4),0)*(1+4/10),0)</f>
        <v>846</v>
      </c>
      <c r="K129" s="72" t="s">
        <v>1498</v>
      </c>
    </row>
    <row r="130" spans="1:11" ht="13.5" customHeight="1" x14ac:dyDescent="0.15">
      <c r="A130" s="4">
        <v>232207</v>
      </c>
      <c r="B130" s="5" t="s">
        <v>73</v>
      </c>
      <c r="C130" s="5" t="s">
        <v>42</v>
      </c>
      <c r="D130" s="43" t="s">
        <v>74</v>
      </c>
      <c r="E130" s="5" t="s">
        <v>73</v>
      </c>
      <c r="F130" s="35" t="s">
        <v>327</v>
      </c>
      <c r="G130" s="7" t="s">
        <v>328</v>
      </c>
      <c r="H130" s="89" t="s">
        <v>1533</v>
      </c>
      <c r="I130" s="7"/>
      <c r="J130" s="8">
        <f>J125+83</f>
        <v>2498</v>
      </c>
      <c r="K130" s="71" t="s">
        <v>1498</v>
      </c>
    </row>
    <row r="131" spans="1:11" ht="13.5" customHeight="1" x14ac:dyDescent="0.15">
      <c r="A131" s="9">
        <v>232207</v>
      </c>
      <c r="B131" s="10" t="s">
        <v>76</v>
      </c>
      <c r="C131" s="10" t="s">
        <v>84</v>
      </c>
      <c r="D131" s="44" t="s">
        <v>74</v>
      </c>
      <c r="E131" s="10" t="s">
        <v>73</v>
      </c>
      <c r="F131" s="10" t="s">
        <v>329</v>
      </c>
      <c r="G131" s="12" t="s">
        <v>330</v>
      </c>
      <c r="H131" s="87"/>
      <c r="I131" s="12" t="s">
        <v>78</v>
      </c>
      <c r="J131" s="14">
        <f>J130</f>
        <v>2498</v>
      </c>
      <c r="K131" s="71" t="s">
        <v>1498</v>
      </c>
    </row>
    <row r="132" spans="1:11" ht="13.5" customHeight="1" x14ac:dyDescent="0.15">
      <c r="A132" s="9">
        <v>232207</v>
      </c>
      <c r="B132" s="10" t="s">
        <v>73</v>
      </c>
      <c r="C132" s="10" t="s">
        <v>42</v>
      </c>
      <c r="D132" s="44" t="s">
        <v>74</v>
      </c>
      <c r="E132" s="10" t="s">
        <v>73</v>
      </c>
      <c r="F132" s="10" t="s">
        <v>331</v>
      </c>
      <c r="G132" s="12" t="s">
        <v>332</v>
      </c>
      <c r="H132" s="87"/>
      <c r="I132" s="12" t="s">
        <v>80</v>
      </c>
      <c r="J132" s="14">
        <f>ROUND(ROUND((J130/2),0)*(1+2/10),0)</f>
        <v>1499</v>
      </c>
      <c r="K132" s="71" t="s">
        <v>1498</v>
      </c>
    </row>
    <row r="133" spans="1:11" ht="13.5" customHeight="1" x14ac:dyDescent="0.15">
      <c r="A133" s="9">
        <v>232207</v>
      </c>
      <c r="B133" s="10" t="s">
        <v>73</v>
      </c>
      <c r="C133" s="10" t="s">
        <v>42</v>
      </c>
      <c r="D133" s="44" t="s">
        <v>74</v>
      </c>
      <c r="E133" s="10" t="s">
        <v>73</v>
      </c>
      <c r="F133" s="10" t="s">
        <v>333</v>
      </c>
      <c r="G133" s="12" t="s">
        <v>334</v>
      </c>
      <c r="H133" s="87"/>
      <c r="I133" s="12" t="s">
        <v>83</v>
      </c>
      <c r="J133" s="14">
        <f>ROUND(ROUND((J130/3),0)*(1+3/10),0)</f>
        <v>1083</v>
      </c>
      <c r="K133" s="71" t="s">
        <v>1498</v>
      </c>
    </row>
    <row r="134" spans="1:11" ht="13.5" customHeight="1" thickBot="1" x14ac:dyDescent="0.2">
      <c r="A134" s="15">
        <v>232207</v>
      </c>
      <c r="B134" s="16" t="s">
        <v>76</v>
      </c>
      <c r="C134" s="16" t="s">
        <v>42</v>
      </c>
      <c r="D134" s="45" t="s">
        <v>74</v>
      </c>
      <c r="E134" s="16" t="s">
        <v>73</v>
      </c>
      <c r="F134" s="16" t="s">
        <v>335</v>
      </c>
      <c r="G134" s="18" t="s">
        <v>336</v>
      </c>
      <c r="H134" s="88"/>
      <c r="I134" s="18" t="s">
        <v>87</v>
      </c>
      <c r="J134" s="19">
        <f>ROUND(ROUND((J130/4),0)*(1+4/10),0)</f>
        <v>875</v>
      </c>
      <c r="K134" s="72" t="s">
        <v>1498</v>
      </c>
    </row>
    <row r="135" spans="1:11" ht="13.5" customHeight="1" x14ac:dyDescent="0.15">
      <c r="A135" s="34">
        <v>232207</v>
      </c>
      <c r="B135" s="35" t="s">
        <v>73</v>
      </c>
      <c r="C135" s="35" t="s">
        <v>42</v>
      </c>
      <c r="D135" s="46" t="s">
        <v>74</v>
      </c>
      <c r="E135" s="35" t="s">
        <v>73</v>
      </c>
      <c r="F135" s="35" t="s">
        <v>337</v>
      </c>
      <c r="G135" s="36" t="s">
        <v>338</v>
      </c>
      <c r="H135" s="86" t="s">
        <v>1534</v>
      </c>
      <c r="I135" s="36"/>
      <c r="J135" s="8">
        <f>J130+83</f>
        <v>2581</v>
      </c>
      <c r="K135" s="71" t="s">
        <v>1498</v>
      </c>
    </row>
    <row r="136" spans="1:11" ht="13.5" customHeight="1" x14ac:dyDescent="0.15">
      <c r="A136" s="9">
        <v>232207</v>
      </c>
      <c r="B136" s="10" t="s">
        <v>73</v>
      </c>
      <c r="C136" s="10" t="s">
        <v>42</v>
      </c>
      <c r="D136" s="44" t="s">
        <v>74</v>
      </c>
      <c r="E136" s="10" t="s">
        <v>73</v>
      </c>
      <c r="F136" s="10" t="s">
        <v>339</v>
      </c>
      <c r="G136" s="12" t="s">
        <v>340</v>
      </c>
      <c r="H136" s="87"/>
      <c r="I136" s="12" t="s">
        <v>78</v>
      </c>
      <c r="J136" s="14">
        <f>J135</f>
        <v>2581</v>
      </c>
      <c r="K136" s="71" t="s">
        <v>1498</v>
      </c>
    </row>
    <row r="137" spans="1:11" ht="13.5" customHeight="1" x14ac:dyDescent="0.15">
      <c r="A137" s="9">
        <v>232207</v>
      </c>
      <c r="B137" s="10" t="s">
        <v>73</v>
      </c>
      <c r="C137" s="10" t="s">
        <v>42</v>
      </c>
      <c r="D137" s="44" t="s">
        <v>74</v>
      </c>
      <c r="E137" s="10" t="s">
        <v>73</v>
      </c>
      <c r="F137" s="10" t="s">
        <v>341</v>
      </c>
      <c r="G137" s="12" t="s">
        <v>342</v>
      </c>
      <c r="H137" s="87"/>
      <c r="I137" s="12" t="s">
        <v>80</v>
      </c>
      <c r="J137" s="14">
        <f>ROUND(ROUND((J135/2),0)*(1+2/10),0)</f>
        <v>1549</v>
      </c>
      <c r="K137" s="71" t="s">
        <v>1498</v>
      </c>
    </row>
    <row r="138" spans="1:11" ht="13.5" customHeight="1" x14ac:dyDescent="0.15">
      <c r="A138" s="9">
        <v>232207</v>
      </c>
      <c r="B138" s="10" t="s">
        <v>73</v>
      </c>
      <c r="C138" s="10" t="s">
        <v>84</v>
      </c>
      <c r="D138" s="44" t="s">
        <v>74</v>
      </c>
      <c r="E138" s="10" t="s">
        <v>73</v>
      </c>
      <c r="F138" s="35" t="s">
        <v>343</v>
      </c>
      <c r="G138" s="12" t="s">
        <v>344</v>
      </c>
      <c r="H138" s="87"/>
      <c r="I138" s="12" t="s">
        <v>83</v>
      </c>
      <c r="J138" s="14">
        <f>ROUND(ROUND((J135/3),0)*(1+3/10),0)</f>
        <v>1118</v>
      </c>
      <c r="K138" s="71" t="s">
        <v>1498</v>
      </c>
    </row>
    <row r="139" spans="1:11" ht="13.5" customHeight="1" thickBot="1" x14ac:dyDescent="0.2">
      <c r="A139" s="15">
        <v>232207</v>
      </c>
      <c r="B139" s="16" t="s">
        <v>73</v>
      </c>
      <c r="C139" s="16" t="s">
        <v>42</v>
      </c>
      <c r="D139" s="45" t="s">
        <v>74</v>
      </c>
      <c r="E139" s="16" t="s">
        <v>73</v>
      </c>
      <c r="F139" s="16" t="s">
        <v>345</v>
      </c>
      <c r="G139" s="18" t="s">
        <v>346</v>
      </c>
      <c r="H139" s="88"/>
      <c r="I139" s="18" t="s">
        <v>87</v>
      </c>
      <c r="J139" s="19">
        <f>ROUND(ROUND((J135/4),0)*(1+4/10),0)</f>
        <v>903</v>
      </c>
      <c r="K139" s="72" t="s">
        <v>1498</v>
      </c>
    </row>
    <row r="140" spans="1:11" ht="13.5" customHeight="1" x14ac:dyDescent="0.15">
      <c r="A140" s="4">
        <v>232207</v>
      </c>
      <c r="B140" s="5" t="s">
        <v>73</v>
      </c>
      <c r="C140" s="5" t="s">
        <v>42</v>
      </c>
      <c r="D140" s="43" t="s">
        <v>74</v>
      </c>
      <c r="E140" s="5" t="s">
        <v>73</v>
      </c>
      <c r="F140" s="35" t="s">
        <v>347</v>
      </c>
      <c r="G140" s="7" t="s">
        <v>348</v>
      </c>
      <c r="H140" s="89" t="s">
        <v>1535</v>
      </c>
      <c r="I140" s="7"/>
      <c r="J140" s="8">
        <f>J135+83</f>
        <v>2664</v>
      </c>
      <c r="K140" s="71" t="s">
        <v>1498</v>
      </c>
    </row>
    <row r="141" spans="1:11" ht="13.5" customHeight="1" x14ac:dyDescent="0.15">
      <c r="A141" s="9">
        <v>232207</v>
      </c>
      <c r="B141" s="10" t="s">
        <v>76</v>
      </c>
      <c r="C141" s="10" t="s">
        <v>42</v>
      </c>
      <c r="D141" s="44" t="s">
        <v>74</v>
      </c>
      <c r="E141" s="10" t="s">
        <v>73</v>
      </c>
      <c r="F141" s="10" t="s">
        <v>349</v>
      </c>
      <c r="G141" s="12" t="s">
        <v>350</v>
      </c>
      <c r="H141" s="87"/>
      <c r="I141" s="12" t="s">
        <v>78</v>
      </c>
      <c r="J141" s="14">
        <f>J140</f>
        <v>2664</v>
      </c>
      <c r="K141" s="71" t="s">
        <v>1498</v>
      </c>
    </row>
    <row r="142" spans="1:11" ht="13.5" customHeight="1" x14ac:dyDescent="0.15">
      <c r="A142" s="9">
        <v>232207</v>
      </c>
      <c r="B142" s="10" t="s">
        <v>73</v>
      </c>
      <c r="C142" s="10" t="s">
        <v>42</v>
      </c>
      <c r="D142" s="44" t="s">
        <v>74</v>
      </c>
      <c r="E142" s="10" t="s">
        <v>73</v>
      </c>
      <c r="F142" s="35" t="s">
        <v>351</v>
      </c>
      <c r="G142" s="12" t="s">
        <v>352</v>
      </c>
      <c r="H142" s="87"/>
      <c r="I142" s="12" t="s">
        <v>80</v>
      </c>
      <c r="J142" s="14">
        <f>ROUND(ROUND((J140/2),0)*(1+2/10),0)</f>
        <v>1598</v>
      </c>
      <c r="K142" s="71" t="s">
        <v>1498</v>
      </c>
    </row>
    <row r="143" spans="1:11" ht="13.5" customHeight="1" x14ac:dyDescent="0.15">
      <c r="A143" s="9">
        <v>232207</v>
      </c>
      <c r="B143" s="10" t="s">
        <v>76</v>
      </c>
      <c r="C143" s="10" t="s">
        <v>42</v>
      </c>
      <c r="D143" s="44" t="s">
        <v>74</v>
      </c>
      <c r="E143" s="10" t="s">
        <v>73</v>
      </c>
      <c r="F143" s="10" t="s">
        <v>353</v>
      </c>
      <c r="G143" s="12" t="s">
        <v>354</v>
      </c>
      <c r="H143" s="87"/>
      <c r="I143" s="12" t="s">
        <v>83</v>
      </c>
      <c r="J143" s="14">
        <f>ROUND(ROUND((J140/3),0)*(1+3/10),0)</f>
        <v>1154</v>
      </c>
      <c r="K143" s="71" t="s">
        <v>1498</v>
      </c>
    </row>
    <row r="144" spans="1:11" ht="13.5" customHeight="1" thickBot="1" x14ac:dyDescent="0.2">
      <c r="A144" s="15">
        <v>232207</v>
      </c>
      <c r="B144" s="16" t="s">
        <v>73</v>
      </c>
      <c r="C144" s="16" t="s">
        <v>84</v>
      </c>
      <c r="D144" s="45" t="s">
        <v>74</v>
      </c>
      <c r="E144" s="16" t="s">
        <v>73</v>
      </c>
      <c r="F144" s="16" t="s">
        <v>355</v>
      </c>
      <c r="G144" s="18" t="s">
        <v>356</v>
      </c>
      <c r="H144" s="88"/>
      <c r="I144" s="18" t="s">
        <v>87</v>
      </c>
      <c r="J144" s="19">
        <f>ROUND(ROUND((J140/4),0)*(1+4/10),0)</f>
        <v>932</v>
      </c>
      <c r="K144" s="72" t="s">
        <v>1498</v>
      </c>
    </row>
    <row r="145" spans="1:11" ht="13.5" customHeight="1" x14ac:dyDescent="0.15">
      <c r="A145" s="34">
        <v>232207</v>
      </c>
      <c r="B145" s="35" t="s">
        <v>73</v>
      </c>
      <c r="C145" s="35" t="s">
        <v>42</v>
      </c>
      <c r="D145" s="46" t="s">
        <v>74</v>
      </c>
      <c r="E145" s="35" t="s">
        <v>73</v>
      </c>
      <c r="F145" s="35" t="s">
        <v>357</v>
      </c>
      <c r="G145" s="36" t="s">
        <v>358</v>
      </c>
      <c r="H145" s="86" t="s">
        <v>1536</v>
      </c>
      <c r="I145" s="36"/>
      <c r="J145" s="8">
        <f>J140+83</f>
        <v>2747</v>
      </c>
      <c r="K145" s="71" t="s">
        <v>1498</v>
      </c>
    </row>
    <row r="146" spans="1:11" ht="13.5" customHeight="1" x14ac:dyDescent="0.15">
      <c r="A146" s="9">
        <v>232207</v>
      </c>
      <c r="B146" s="10" t="s">
        <v>73</v>
      </c>
      <c r="C146" s="10" t="s">
        <v>42</v>
      </c>
      <c r="D146" s="44" t="s">
        <v>74</v>
      </c>
      <c r="E146" s="10" t="s">
        <v>73</v>
      </c>
      <c r="F146" s="35" t="s">
        <v>359</v>
      </c>
      <c r="G146" s="12" t="s">
        <v>360</v>
      </c>
      <c r="H146" s="87"/>
      <c r="I146" s="12" t="s">
        <v>78</v>
      </c>
      <c r="J146" s="14">
        <f>J145</f>
        <v>2747</v>
      </c>
      <c r="K146" s="71" t="s">
        <v>1498</v>
      </c>
    </row>
    <row r="147" spans="1:11" ht="13.5" customHeight="1" x14ac:dyDescent="0.15">
      <c r="A147" s="9">
        <v>232207</v>
      </c>
      <c r="B147" s="10" t="s">
        <v>73</v>
      </c>
      <c r="C147" s="10" t="s">
        <v>42</v>
      </c>
      <c r="D147" s="44" t="s">
        <v>74</v>
      </c>
      <c r="E147" s="10" t="s">
        <v>76</v>
      </c>
      <c r="F147" s="10" t="s">
        <v>361</v>
      </c>
      <c r="G147" s="12" t="s">
        <v>362</v>
      </c>
      <c r="H147" s="87"/>
      <c r="I147" s="12" t="s">
        <v>80</v>
      </c>
      <c r="J147" s="14">
        <f>ROUND(ROUND((J145/2),0)*(1+2/10),0)</f>
        <v>1649</v>
      </c>
      <c r="K147" s="71" t="s">
        <v>1498</v>
      </c>
    </row>
    <row r="148" spans="1:11" ht="13.5" customHeight="1" x14ac:dyDescent="0.15">
      <c r="A148" s="9">
        <v>232207</v>
      </c>
      <c r="B148" s="10" t="s">
        <v>76</v>
      </c>
      <c r="C148" s="10" t="s">
        <v>42</v>
      </c>
      <c r="D148" s="44" t="s">
        <v>74</v>
      </c>
      <c r="E148" s="10" t="s">
        <v>76</v>
      </c>
      <c r="F148" s="10" t="s">
        <v>363</v>
      </c>
      <c r="G148" s="12" t="s">
        <v>364</v>
      </c>
      <c r="H148" s="87"/>
      <c r="I148" s="12" t="s">
        <v>83</v>
      </c>
      <c r="J148" s="14">
        <f>ROUND(ROUND((J145/3),0)*(1+3/10),0)</f>
        <v>1191</v>
      </c>
      <c r="K148" s="71" t="s">
        <v>1498</v>
      </c>
    </row>
    <row r="149" spans="1:11" ht="13.5" customHeight="1" thickBot="1" x14ac:dyDescent="0.2">
      <c r="A149" s="15">
        <v>232207</v>
      </c>
      <c r="B149" s="16" t="s">
        <v>76</v>
      </c>
      <c r="C149" s="16" t="s">
        <v>42</v>
      </c>
      <c r="D149" s="45" t="s">
        <v>74</v>
      </c>
      <c r="E149" s="16" t="s">
        <v>73</v>
      </c>
      <c r="F149" s="16" t="s">
        <v>365</v>
      </c>
      <c r="G149" s="18" t="s">
        <v>366</v>
      </c>
      <c r="H149" s="88"/>
      <c r="I149" s="18" t="s">
        <v>87</v>
      </c>
      <c r="J149" s="19">
        <f>ROUND(ROUND((J145/4),0)*(1+4/10),0)</f>
        <v>962</v>
      </c>
      <c r="K149" s="72" t="s">
        <v>1498</v>
      </c>
    </row>
    <row r="150" spans="1:11" ht="13.5" customHeight="1" x14ac:dyDescent="0.15">
      <c r="A150" s="4">
        <v>232207</v>
      </c>
      <c r="B150" s="5" t="s">
        <v>73</v>
      </c>
      <c r="C150" s="5" t="s">
        <v>42</v>
      </c>
      <c r="D150" s="43" t="s">
        <v>74</v>
      </c>
      <c r="E150" s="5" t="s">
        <v>76</v>
      </c>
      <c r="F150" s="35" t="s">
        <v>367</v>
      </c>
      <c r="G150" s="7" t="s">
        <v>368</v>
      </c>
      <c r="H150" s="89" t="s">
        <v>1537</v>
      </c>
      <c r="I150" s="7"/>
      <c r="J150" s="8">
        <f>J145+83</f>
        <v>2830</v>
      </c>
      <c r="K150" s="71" t="s">
        <v>1498</v>
      </c>
    </row>
    <row r="151" spans="1:11" ht="13.5" customHeight="1" x14ac:dyDescent="0.15">
      <c r="A151" s="9">
        <v>232207</v>
      </c>
      <c r="B151" s="10" t="s">
        <v>73</v>
      </c>
      <c r="C151" s="10" t="s">
        <v>84</v>
      </c>
      <c r="D151" s="44" t="s">
        <v>74</v>
      </c>
      <c r="E151" s="10" t="s">
        <v>73</v>
      </c>
      <c r="F151" s="10" t="s">
        <v>369</v>
      </c>
      <c r="G151" s="12" t="s">
        <v>370</v>
      </c>
      <c r="H151" s="87"/>
      <c r="I151" s="12" t="s">
        <v>78</v>
      </c>
      <c r="J151" s="14">
        <f>J150</f>
        <v>2830</v>
      </c>
      <c r="K151" s="71" t="s">
        <v>1498</v>
      </c>
    </row>
    <row r="152" spans="1:11" ht="13.5" customHeight="1" x14ac:dyDescent="0.15">
      <c r="A152" s="9">
        <v>232207</v>
      </c>
      <c r="B152" s="10" t="s">
        <v>76</v>
      </c>
      <c r="C152" s="10" t="s">
        <v>42</v>
      </c>
      <c r="D152" s="44" t="s">
        <v>74</v>
      </c>
      <c r="E152" s="10" t="s">
        <v>73</v>
      </c>
      <c r="F152" s="10" t="s">
        <v>371</v>
      </c>
      <c r="G152" s="12" t="s">
        <v>372</v>
      </c>
      <c r="H152" s="87"/>
      <c r="I152" s="12" t="s">
        <v>80</v>
      </c>
      <c r="J152" s="14">
        <f>ROUND(ROUND((J150/2),0)*(1+2/10),0)</f>
        <v>1698</v>
      </c>
      <c r="K152" s="71" t="s">
        <v>1498</v>
      </c>
    </row>
    <row r="153" spans="1:11" ht="13.5" customHeight="1" x14ac:dyDescent="0.15">
      <c r="A153" s="9">
        <v>232207</v>
      </c>
      <c r="B153" s="10" t="s">
        <v>73</v>
      </c>
      <c r="C153" s="10" t="s">
        <v>42</v>
      </c>
      <c r="D153" s="44" t="s">
        <v>74</v>
      </c>
      <c r="E153" s="10" t="s">
        <v>73</v>
      </c>
      <c r="F153" s="10" t="s">
        <v>373</v>
      </c>
      <c r="G153" s="12" t="s">
        <v>374</v>
      </c>
      <c r="H153" s="87"/>
      <c r="I153" s="12" t="s">
        <v>83</v>
      </c>
      <c r="J153" s="14">
        <f>ROUND(ROUND((J150/3),0)*(1+3/10),0)</f>
        <v>1226</v>
      </c>
      <c r="K153" s="71" t="s">
        <v>1498</v>
      </c>
    </row>
    <row r="154" spans="1:11" ht="13.5" customHeight="1" thickBot="1" x14ac:dyDescent="0.2">
      <c r="A154" s="15">
        <v>232207</v>
      </c>
      <c r="B154" s="16" t="s">
        <v>73</v>
      </c>
      <c r="C154" s="16" t="s">
        <v>42</v>
      </c>
      <c r="D154" s="45" t="s">
        <v>74</v>
      </c>
      <c r="E154" s="16" t="s">
        <v>73</v>
      </c>
      <c r="F154" s="16" t="s">
        <v>375</v>
      </c>
      <c r="G154" s="18" t="s">
        <v>376</v>
      </c>
      <c r="H154" s="88"/>
      <c r="I154" s="18" t="s">
        <v>87</v>
      </c>
      <c r="J154" s="19">
        <f>ROUND(ROUND((J150/4),0)*(1+4/10),0)</f>
        <v>991</v>
      </c>
      <c r="K154" s="72" t="s">
        <v>1498</v>
      </c>
    </row>
    <row r="155" spans="1:11" ht="13.5" customHeight="1" x14ac:dyDescent="0.15">
      <c r="A155" s="34">
        <v>232207</v>
      </c>
      <c r="B155" s="35" t="s">
        <v>73</v>
      </c>
      <c r="C155" s="35" t="s">
        <v>42</v>
      </c>
      <c r="D155" s="46" t="s">
        <v>74</v>
      </c>
      <c r="E155" s="35" t="s">
        <v>73</v>
      </c>
      <c r="F155" s="35" t="s">
        <v>377</v>
      </c>
      <c r="G155" s="36" t="s">
        <v>378</v>
      </c>
      <c r="H155" s="86" t="s">
        <v>1538</v>
      </c>
      <c r="I155" s="36"/>
      <c r="J155" s="8">
        <f>J150+83</f>
        <v>2913</v>
      </c>
      <c r="K155" s="71" t="s">
        <v>1498</v>
      </c>
    </row>
    <row r="156" spans="1:11" ht="13.5" customHeight="1" x14ac:dyDescent="0.15">
      <c r="A156" s="9">
        <v>232207</v>
      </c>
      <c r="B156" s="10" t="s">
        <v>73</v>
      </c>
      <c r="C156" s="10" t="s">
        <v>42</v>
      </c>
      <c r="D156" s="44" t="s">
        <v>74</v>
      </c>
      <c r="E156" s="10" t="s">
        <v>76</v>
      </c>
      <c r="F156" s="10" t="s">
        <v>379</v>
      </c>
      <c r="G156" s="12" t="s">
        <v>380</v>
      </c>
      <c r="H156" s="87"/>
      <c r="I156" s="12" t="s">
        <v>78</v>
      </c>
      <c r="J156" s="14">
        <f>J155</f>
        <v>2913</v>
      </c>
      <c r="K156" s="71" t="s">
        <v>1498</v>
      </c>
    </row>
    <row r="157" spans="1:11" ht="13.5" customHeight="1" x14ac:dyDescent="0.15">
      <c r="A157" s="9">
        <v>232207</v>
      </c>
      <c r="B157" s="10" t="s">
        <v>76</v>
      </c>
      <c r="C157" s="10" t="s">
        <v>42</v>
      </c>
      <c r="D157" s="44" t="s">
        <v>74</v>
      </c>
      <c r="E157" s="10" t="s">
        <v>73</v>
      </c>
      <c r="F157" s="10" t="s">
        <v>381</v>
      </c>
      <c r="G157" s="12" t="s">
        <v>382</v>
      </c>
      <c r="H157" s="87"/>
      <c r="I157" s="12" t="s">
        <v>80</v>
      </c>
      <c r="J157" s="14">
        <f>ROUND(ROUND((J155/2),0)*(1+2/10),0)</f>
        <v>1748</v>
      </c>
      <c r="K157" s="71" t="s">
        <v>1498</v>
      </c>
    </row>
    <row r="158" spans="1:11" ht="13.5" customHeight="1" x14ac:dyDescent="0.15">
      <c r="A158" s="9">
        <v>232207</v>
      </c>
      <c r="B158" s="10" t="s">
        <v>73</v>
      </c>
      <c r="C158" s="10" t="s">
        <v>42</v>
      </c>
      <c r="D158" s="44" t="s">
        <v>74</v>
      </c>
      <c r="E158" s="10" t="s">
        <v>76</v>
      </c>
      <c r="F158" s="35" t="s">
        <v>383</v>
      </c>
      <c r="G158" s="12" t="s">
        <v>384</v>
      </c>
      <c r="H158" s="87"/>
      <c r="I158" s="12" t="s">
        <v>83</v>
      </c>
      <c r="J158" s="14">
        <f>ROUND(ROUND((J155/3),0)*(1+3/10),0)</f>
        <v>1262</v>
      </c>
      <c r="K158" s="71" t="s">
        <v>1498</v>
      </c>
    </row>
    <row r="159" spans="1:11" ht="13.5" customHeight="1" thickBot="1" x14ac:dyDescent="0.2">
      <c r="A159" s="15">
        <v>232207</v>
      </c>
      <c r="B159" s="16" t="s">
        <v>76</v>
      </c>
      <c r="C159" s="16" t="s">
        <v>84</v>
      </c>
      <c r="D159" s="45" t="s">
        <v>74</v>
      </c>
      <c r="E159" s="16" t="s">
        <v>73</v>
      </c>
      <c r="F159" s="16" t="s">
        <v>385</v>
      </c>
      <c r="G159" s="18" t="s">
        <v>386</v>
      </c>
      <c r="H159" s="88"/>
      <c r="I159" s="18" t="s">
        <v>87</v>
      </c>
      <c r="J159" s="19">
        <f>ROUND(ROUND((J155/4),0)*(1+4/10),0)</f>
        <v>1019</v>
      </c>
      <c r="K159" s="72" t="s">
        <v>1498</v>
      </c>
    </row>
    <row r="160" spans="1:11" ht="13.5" customHeight="1" x14ac:dyDescent="0.15">
      <c r="A160" s="4">
        <v>232207</v>
      </c>
      <c r="B160" s="5" t="s">
        <v>73</v>
      </c>
      <c r="C160" s="5" t="s">
        <v>42</v>
      </c>
      <c r="D160" s="43" t="s">
        <v>74</v>
      </c>
      <c r="E160" s="5" t="s">
        <v>73</v>
      </c>
      <c r="F160" s="35" t="s">
        <v>387</v>
      </c>
      <c r="G160" s="7" t="s">
        <v>388</v>
      </c>
      <c r="H160" s="89" t="s">
        <v>1539</v>
      </c>
      <c r="I160" s="7"/>
      <c r="J160" s="8">
        <f>J155+83</f>
        <v>2996</v>
      </c>
      <c r="K160" s="71" t="s">
        <v>1498</v>
      </c>
    </row>
    <row r="161" spans="1:11" ht="13.5" customHeight="1" x14ac:dyDescent="0.15">
      <c r="A161" s="9">
        <v>232207</v>
      </c>
      <c r="B161" s="10" t="s">
        <v>73</v>
      </c>
      <c r="C161" s="10" t="s">
        <v>42</v>
      </c>
      <c r="D161" s="44" t="s">
        <v>74</v>
      </c>
      <c r="E161" s="10" t="s">
        <v>73</v>
      </c>
      <c r="F161" s="10" t="s">
        <v>389</v>
      </c>
      <c r="G161" s="12" t="s">
        <v>390</v>
      </c>
      <c r="H161" s="87"/>
      <c r="I161" s="12" t="s">
        <v>78</v>
      </c>
      <c r="J161" s="14">
        <f>J160</f>
        <v>2996</v>
      </c>
      <c r="K161" s="71" t="s">
        <v>1498</v>
      </c>
    </row>
    <row r="162" spans="1:11" ht="13.5" customHeight="1" x14ac:dyDescent="0.15">
      <c r="A162" s="9">
        <v>232207</v>
      </c>
      <c r="B162" s="10" t="s">
        <v>73</v>
      </c>
      <c r="C162" s="10" t="s">
        <v>42</v>
      </c>
      <c r="D162" s="44" t="s">
        <v>74</v>
      </c>
      <c r="E162" s="10" t="s">
        <v>73</v>
      </c>
      <c r="F162" s="35" t="s">
        <v>391</v>
      </c>
      <c r="G162" s="12" t="s">
        <v>392</v>
      </c>
      <c r="H162" s="87"/>
      <c r="I162" s="12" t="s">
        <v>80</v>
      </c>
      <c r="J162" s="14">
        <f>ROUND(ROUND((J160/2),0)*(1+2/10),0)</f>
        <v>1798</v>
      </c>
      <c r="K162" s="71" t="s">
        <v>1498</v>
      </c>
    </row>
    <row r="163" spans="1:11" ht="13.5" customHeight="1" x14ac:dyDescent="0.15">
      <c r="A163" s="9">
        <v>232207</v>
      </c>
      <c r="B163" s="10" t="s">
        <v>73</v>
      </c>
      <c r="C163" s="10" t="s">
        <v>42</v>
      </c>
      <c r="D163" s="44" t="s">
        <v>74</v>
      </c>
      <c r="E163" s="10" t="s">
        <v>73</v>
      </c>
      <c r="F163" s="10" t="s">
        <v>393</v>
      </c>
      <c r="G163" s="12" t="s">
        <v>394</v>
      </c>
      <c r="H163" s="87"/>
      <c r="I163" s="12" t="s">
        <v>83</v>
      </c>
      <c r="J163" s="14">
        <f>ROUND(ROUND((J160/3),0)*(1+3/10),0)</f>
        <v>1299</v>
      </c>
      <c r="K163" s="71" t="s">
        <v>1498</v>
      </c>
    </row>
    <row r="164" spans="1:11" ht="13.5" customHeight="1" thickBot="1" x14ac:dyDescent="0.2">
      <c r="A164" s="15">
        <v>232207</v>
      </c>
      <c r="B164" s="16" t="s">
        <v>73</v>
      </c>
      <c r="C164" s="16" t="s">
        <v>42</v>
      </c>
      <c r="D164" s="45" t="s">
        <v>74</v>
      </c>
      <c r="E164" s="16" t="s">
        <v>73</v>
      </c>
      <c r="F164" s="16" t="s">
        <v>395</v>
      </c>
      <c r="G164" s="18" t="s">
        <v>396</v>
      </c>
      <c r="H164" s="88"/>
      <c r="I164" s="18" t="s">
        <v>87</v>
      </c>
      <c r="J164" s="19">
        <f>ROUND(ROUND((J160/4),0)*(1+4/10),0)</f>
        <v>1049</v>
      </c>
      <c r="K164" s="72" t="s">
        <v>1498</v>
      </c>
    </row>
    <row r="165" spans="1:11" ht="13.5" customHeight="1" x14ac:dyDescent="0.15">
      <c r="A165" s="34">
        <v>232207</v>
      </c>
      <c r="B165" s="35" t="s">
        <v>76</v>
      </c>
      <c r="C165" s="35" t="s">
        <v>84</v>
      </c>
      <c r="D165" s="46" t="s">
        <v>74</v>
      </c>
      <c r="E165" s="35" t="s">
        <v>76</v>
      </c>
      <c r="F165" s="35" t="s">
        <v>397</v>
      </c>
      <c r="G165" s="36" t="s">
        <v>398</v>
      </c>
      <c r="H165" s="86" t="s">
        <v>1540</v>
      </c>
      <c r="I165" s="36"/>
      <c r="J165" s="8">
        <f>J160+83</f>
        <v>3079</v>
      </c>
      <c r="K165" s="71" t="s">
        <v>1498</v>
      </c>
    </row>
    <row r="166" spans="1:11" ht="13.5" customHeight="1" x14ac:dyDescent="0.15">
      <c r="A166" s="9">
        <v>232207</v>
      </c>
      <c r="B166" s="10" t="s">
        <v>76</v>
      </c>
      <c r="C166" s="10" t="s">
        <v>42</v>
      </c>
      <c r="D166" s="44" t="s">
        <v>74</v>
      </c>
      <c r="E166" s="10" t="s">
        <v>73</v>
      </c>
      <c r="F166" s="35" t="s">
        <v>399</v>
      </c>
      <c r="G166" s="12" t="s">
        <v>400</v>
      </c>
      <c r="H166" s="87"/>
      <c r="I166" s="12" t="s">
        <v>78</v>
      </c>
      <c r="J166" s="14">
        <f>J165</f>
        <v>3079</v>
      </c>
      <c r="K166" s="71" t="s">
        <v>1498</v>
      </c>
    </row>
    <row r="167" spans="1:11" ht="13.5" customHeight="1" x14ac:dyDescent="0.15">
      <c r="A167" s="9">
        <v>232207</v>
      </c>
      <c r="B167" s="10" t="s">
        <v>73</v>
      </c>
      <c r="C167" s="10" t="s">
        <v>84</v>
      </c>
      <c r="D167" s="44" t="s">
        <v>74</v>
      </c>
      <c r="E167" s="10" t="s">
        <v>73</v>
      </c>
      <c r="F167" s="10" t="s">
        <v>401</v>
      </c>
      <c r="G167" s="12" t="s">
        <v>402</v>
      </c>
      <c r="H167" s="87"/>
      <c r="I167" s="12" t="s">
        <v>80</v>
      </c>
      <c r="J167" s="14">
        <f>ROUND(ROUND((J165/2),0)*(1+2/10),0)</f>
        <v>1848</v>
      </c>
      <c r="K167" s="71" t="s">
        <v>1498</v>
      </c>
    </row>
    <row r="168" spans="1:11" ht="13.5" customHeight="1" x14ac:dyDescent="0.15">
      <c r="A168" s="9">
        <v>232207</v>
      </c>
      <c r="B168" s="10" t="s">
        <v>76</v>
      </c>
      <c r="C168" s="10" t="s">
        <v>84</v>
      </c>
      <c r="D168" s="44" t="s">
        <v>74</v>
      </c>
      <c r="E168" s="10" t="s">
        <v>73</v>
      </c>
      <c r="F168" s="10" t="s">
        <v>403</v>
      </c>
      <c r="G168" s="12" t="s">
        <v>404</v>
      </c>
      <c r="H168" s="87"/>
      <c r="I168" s="12" t="s">
        <v>83</v>
      </c>
      <c r="J168" s="14">
        <f>ROUND(ROUND((J165/3),0)*(1+3/10),0)</f>
        <v>1334</v>
      </c>
      <c r="K168" s="71" t="s">
        <v>1498</v>
      </c>
    </row>
    <row r="169" spans="1:11" ht="13.5" customHeight="1" thickBot="1" x14ac:dyDescent="0.2">
      <c r="A169" s="15">
        <v>232207</v>
      </c>
      <c r="B169" s="16" t="s">
        <v>73</v>
      </c>
      <c r="C169" s="16" t="s">
        <v>42</v>
      </c>
      <c r="D169" s="45" t="s">
        <v>74</v>
      </c>
      <c r="E169" s="16" t="s">
        <v>73</v>
      </c>
      <c r="F169" s="16" t="s">
        <v>405</v>
      </c>
      <c r="G169" s="18" t="s">
        <v>406</v>
      </c>
      <c r="H169" s="88"/>
      <c r="I169" s="18" t="s">
        <v>87</v>
      </c>
      <c r="J169" s="19">
        <f>ROUND(ROUND((J165/4),0)*(1+4/10),0)</f>
        <v>1078</v>
      </c>
      <c r="K169" s="72" t="s">
        <v>1498</v>
      </c>
    </row>
    <row r="170" spans="1:11" ht="13.5" customHeight="1" x14ac:dyDescent="0.15">
      <c r="A170" s="4">
        <v>232207</v>
      </c>
      <c r="B170" s="5" t="s">
        <v>76</v>
      </c>
      <c r="C170" s="5" t="s">
        <v>84</v>
      </c>
      <c r="D170" s="43" t="s">
        <v>74</v>
      </c>
      <c r="E170" s="5" t="s">
        <v>73</v>
      </c>
      <c r="F170" s="35" t="s">
        <v>407</v>
      </c>
      <c r="G170" s="7" t="s">
        <v>408</v>
      </c>
      <c r="H170" s="89" t="s">
        <v>1541</v>
      </c>
      <c r="I170" s="7"/>
      <c r="J170" s="8">
        <f>J165+83</f>
        <v>3162</v>
      </c>
      <c r="K170" s="71" t="s">
        <v>1498</v>
      </c>
    </row>
    <row r="171" spans="1:11" ht="13.5" customHeight="1" x14ac:dyDescent="0.15">
      <c r="A171" s="9">
        <v>232207</v>
      </c>
      <c r="B171" s="10" t="s">
        <v>73</v>
      </c>
      <c r="C171" s="10" t="s">
        <v>84</v>
      </c>
      <c r="D171" s="44" t="s">
        <v>74</v>
      </c>
      <c r="E171" s="10" t="s">
        <v>73</v>
      </c>
      <c r="F171" s="10" t="s">
        <v>409</v>
      </c>
      <c r="G171" s="12" t="s">
        <v>410</v>
      </c>
      <c r="H171" s="87"/>
      <c r="I171" s="12" t="s">
        <v>78</v>
      </c>
      <c r="J171" s="14">
        <f>J170</f>
        <v>3162</v>
      </c>
      <c r="K171" s="71" t="s">
        <v>1498</v>
      </c>
    </row>
    <row r="172" spans="1:11" ht="13.5" customHeight="1" x14ac:dyDescent="0.15">
      <c r="A172" s="9">
        <v>232207</v>
      </c>
      <c r="B172" s="10" t="s">
        <v>73</v>
      </c>
      <c r="C172" s="10" t="s">
        <v>42</v>
      </c>
      <c r="D172" s="44" t="s">
        <v>74</v>
      </c>
      <c r="E172" s="10" t="s">
        <v>73</v>
      </c>
      <c r="F172" s="10" t="s">
        <v>411</v>
      </c>
      <c r="G172" s="12" t="s">
        <v>412</v>
      </c>
      <c r="H172" s="87"/>
      <c r="I172" s="12" t="s">
        <v>80</v>
      </c>
      <c r="J172" s="14">
        <f>ROUND(ROUND((J170/2),0)*(1+2/10),0)</f>
        <v>1897</v>
      </c>
      <c r="K172" s="71" t="s">
        <v>1498</v>
      </c>
    </row>
    <row r="173" spans="1:11" ht="13.5" customHeight="1" x14ac:dyDescent="0.15">
      <c r="A173" s="9">
        <v>232207</v>
      </c>
      <c r="B173" s="10" t="s">
        <v>76</v>
      </c>
      <c r="C173" s="10" t="s">
        <v>42</v>
      </c>
      <c r="D173" s="44" t="s">
        <v>74</v>
      </c>
      <c r="E173" s="10" t="s">
        <v>73</v>
      </c>
      <c r="F173" s="10" t="s">
        <v>413</v>
      </c>
      <c r="G173" s="12" t="s">
        <v>414</v>
      </c>
      <c r="H173" s="87"/>
      <c r="I173" s="12" t="s">
        <v>83</v>
      </c>
      <c r="J173" s="14">
        <f>ROUND(ROUND((J170/3),0)*(1+3/10),0)</f>
        <v>1370</v>
      </c>
      <c r="K173" s="71" t="s">
        <v>1498</v>
      </c>
    </row>
    <row r="174" spans="1:11" ht="13.5" customHeight="1" thickBot="1" x14ac:dyDescent="0.2">
      <c r="A174" s="15">
        <v>232207</v>
      </c>
      <c r="B174" s="16" t="s">
        <v>76</v>
      </c>
      <c r="C174" s="16" t="s">
        <v>42</v>
      </c>
      <c r="D174" s="45" t="s">
        <v>74</v>
      </c>
      <c r="E174" s="16" t="s">
        <v>76</v>
      </c>
      <c r="F174" s="16" t="s">
        <v>415</v>
      </c>
      <c r="G174" s="18" t="s">
        <v>416</v>
      </c>
      <c r="H174" s="88"/>
      <c r="I174" s="18" t="s">
        <v>87</v>
      </c>
      <c r="J174" s="19">
        <f>ROUND(ROUND((J170/4),0)*(1+4/10),0)</f>
        <v>1107</v>
      </c>
      <c r="K174" s="72" t="s">
        <v>1498</v>
      </c>
    </row>
    <row r="175" spans="1:11" ht="13.5" customHeight="1" x14ac:dyDescent="0.15">
      <c r="A175" s="34">
        <v>232207</v>
      </c>
      <c r="B175" s="35" t="s">
        <v>76</v>
      </c>
      <c r="C175" s="35" t="s">
        <v>42</v>
      </c>
      <c r="D175" s="46" t="s">
        <v>74</v>
      </c>
      <c r="E175" s="35" t="s">
        <v>73</v>
      </c>
      <c r="F175" s="35" t="s">
        <v>417</v>
      </c>
      <c r="G175" s="36" t="s">
        <v>418</v>
      </c>
      <c r="H175" s="86" t="s">
        <v>1542</v>
      </c>
      <c r="I175" s="36"/>
      <c r="J175" s="8">
        <f>J170+83</f>
        <v>3245</v>
      </c>
      <c r="K175" s="71" t="s">
        <v>1498</v>
      </c>
    </row>
    <row r="176" spans="1:11" ht="13.5" customHeight="1" x14ac:dyDescent="0.15">
      <c r="A176" s="9">
        <v>232207</v>
      </c>
      <c r="B176" s="10" t="s">
        <v>73</v>
      </c>
      <c r="C176" s="10" t="s">
        <v>42</v>
      </c>
      <c r="D176" s="44" t="s">
        <v>74</v>
      </c>
      <c r="E176" s="10" t="s">
        <v>76</v>
      </c>
      <c r="F176" s="10" t="s">
        <v>419</v>
      </c>
      <c r="G176" s="12" t="s">
        <v>420</v>
      </c>
      <c r="H176" s="87"/>
      <c r="I176" s="12" t="s">
        <v>78</v>
      </c>
      <c r="J176" s="14">
        <f>J175</f>
        <v>3245</v>
      </c>
      <c r="K176" s="71" t="s">
        <v>1498</v>
      </c>
    </row>
    <row r="177" spans="1:11" ht="13.5" customHeight="1" x14ac:dyDescent="0.15">
      <c r="A177" s="9">
        <v>232207</v>
      </c>
      <c r="B177" s="10" t="s">
        <v>73</v>
      </c>
      <c r="C177" s="10" t="s">
        <v>84</v>
      </c>
      <c r="D177" s="44" t="s">
        <v>74</v>
      </c>
      <c r="E177" s="10" t="s">
        <v>76</v>
      </c>
      <c r="F177" s="10" t="s">
        <v>421</v>
      </c>
      <c r="G177" s="12" t="s">
        <v>422</v>
      </c>
      <c r="H177" s="87"/>
      <c r="I177" s="12" t="s">
        <v>80</v>
      </c>
      <c r="J177" s="14">
        <f>ROUND(ROUND((J175/2),0)*(1+2/10),0)</f>
        <v>1948</v>
      </c>
      <c r="K177" s="71" t="s">
        <v>1498</v>
      </c>
    </row>
    <row r="178" spans="1:11" ht="13.5" customHeight="1" x14ac:dyDescent="0.15">
      <c r="A178" s="9">
        <v>232207</v>
      </c>
      <c r="B178" s="10" t="s">
        <v>73</v>
      </c>
      <c r="C178" s="10" t="s">
        <v>42</v>
      </c>
      <c r="D178" s="44" t="s">
        <v>74</v>
      </c>
      <c r="E178" s="10" t="s">
        <v>76</v>
      </c>
      <c r="F178" s="35" t="s">
        <v>423</v>
      </c>
      <c r="G178" s="12" t="s">
        <v>424</v>
      </c>
      <c r="H178" s="87"/>
      <c r="I178" s="12" t="s">
        <v>83</v>
      </c>
      <c r="J178" s="14">
        <f>ROUND(ROUND((J175/3),0)*(1+3/10),0)</f>
        <v>1407</v>
      </c>
      <c r="K178" s="71" t="s">
        <v>1498</v>
      </c>
    </row>
    <row r="179" spans="1:11" ht="13.5" customHeight="1" thickBot="1" x14ac:dyDescent="0.2">
      <c r="A179" s="15">
        <v>232207</v>
      </c>
      <c r="B179" s="16" t="s">
        <v>73</v>
      </c>
      <c r="C179" s="16" t="s">
        <v>84</v>
      </c>
      <c r="D179" s="45" t="s">
        <v>74</v>
      </c>
      <c r="E179" s="16" t="s">
        <v>76</v>
      </c>
      <c r="F179" s="16" t="s">
        <v>425</v>
      </c>
      <c r="G179" s="18" t="s">
        <v>426</v>
      </c>
      <c r="H179" s="88"/>
      <c r="I179" s="18" t="s">
        <v>87</v>
      </c>
      <c r="J179" s="19">
        <f>ROUND(ROUND((J175/4),0)*(1+4/10),0)</f>
        <v>1135</v>
      </c>
      <c r="K179" s="72" t="s">
        <v>1498</v>
      </c>
    </row>
    <row r="180" spans="1:11" ht="13.5" customHeight="1" x14ac:dyDescent="0.15">
      <c r="A180" s="4">
        <v>232207</v>
      </c>
      <c r="B180" s="5" t="s">
        <v>73</v>
      </c>
      <c r="C180" s="5" t="s">
        <v>42</v>
      </c>
      <c r="D180" s="43" t="s">
        <v>74</v>
      </c>
      <c r="E180" s="5" t="s">
        <v>73</v>
      </c>
      <c r="F180" s="35" t="s">
        <v>427</v>
      </c>
      <c r="G180" s="7" t="s">
        <v>428</v>
      </c>
      <c r="H180" s="89" t="s">
        <v>1543</v>
      </c>
      <c r="I180" s="7"/>
      <c r="J180" s="8">
        <f>J175+83</f>
        <v>3328</v>
      </c>
      <c r="K180" s="71" t="s">
        <v>1498</v>
      </c>
    </row>
    <row r="181" spans="1:11" ht="13.5" customHeight="1" x14ac:dyDescent="0.15">
      <c r="A181" s="9">
        <v>232207</v>
      </c>
      <c r="B181" s="10" t="s">
        <v>73</v>
      </c>
      <c r="C181" s="10" t="s">
        <v>42</v>
      </c>
      <c r="D181" s="44" t="s">
        <v>74</v>
      </c>
      <c r="E181" s="10" t="s">
        <v>76</v>
      </c>
      <c r="F181" s="10" t="s">
        <v>429</v>
      </c>
      <c r="G181" s="12" t="s">
        <v>430</v>
      </c>
      <c r="H181" s="87"/>
      <c r="I181" s="12" t="s">
        <v>78</v>
      </c>
      <c r="J181" s="14">
        <f>J180</f>
        <v>3328</v>
      </c>
      <c r="K181" s="71" t="s">
        <v>1498</v>
      </c>
    </row>
    <row r="182" spans="1:11" ht="13.5" customHeight="1" x14ac:dyDescent="0.15">
      <c r="A182" s="9">
        <v>232207</v>
      </c>
      <c r="B182" s="10" t="s">
        <v>73</v>
      </c>
      <c r="C182" s="10" t="s">
        <v>42</v>
      </c>
      <c r="D182" s="44" t="s">
        <v>74</v>
      </c>
      <c r="E182" s="10" t="s">
        <v>76</v>
      </c>
      <c r="F182" s="35" t="s">
        <v>431</v>
      </c>
      <c r="G182" s="12" t="s">
        <v>432</v>
      </c>
      <c r="H182" s="87"/>
      <c r="I182" s="12" t="s">
        <v>80</v>
      </c>
      <c r="J182" s="14">
        <f>ROUND(ROUND((J180/2),0)*(1+2/10),0)</f>
        <v>1997</v>
      </c>
      <c r="K182" s="71" t="s">
        <v>1498</v>
      </c>
    </row>
    <row r="183" spans="1:11" ht="13.5" customHeight="1" x14ac:dyDescent="0.15">
      <c r="A183" s="9">
        <v>232207</v>
      </c>
      <c r="B183" s="10" t="s">
        <v>73</v>
      </c>
      <c r="C183" s="10" t="s">
        <v>42</v>
      </c>
      <c r="D183" s="44" t="s">
        <v>74</v>
      </c>
      <c r="E183" s="10" t="s">
        <v>73</v>
      </c>
      <c r="F183" s="10" t="s">
        <v>433</v>
      </c>
      <c r="G183" s="12" t="s">
        <v>434</v>
      </c>
      <c r="H183" s="87"/>
      <c r="I183" s="12" t="s">
        <v>83</v>
      </c>
      <c r="J183" s="14">
        <f>ROUND(ROUND((J180/3),0)*(1+3/10),0)</f>
        <v>1442</v>
      </c>
      <c r="K183" s="71" t="s">
        <v>1498</v>
      </c>
    </row>
    <row r="184" spans="1:11" ht="13.5" customHeight="1" thickBot="1" x14ac:dyDescent="0.2">
      <c r="A184" s="15">
        <v>232207</v>
      </c>
      <c r="B184" s="16" t="s">
        <v>73</v>
      </c>
      <c r="C184" s="16" t="s">
        <v>42</v>
      </c>
      <c r="D184" s="45" t="s">
        <v>74</v>
      </c>
      <c r="E184" s="16" t="s">
        <v>73</v>
      </c>
      <c r="F184" s="16" t="s">
        <v>435</v>
      </c>
      <c r="G184" s="18" t="s">
        <v>436</v>
      </c>
      <c r="H184" s="88"/>
      <c r="I184" s="18" t="s">
        <v>87</v>
      </c>
      <c r="J184" s="19">
        <f>ROUND(ROUND((J180/4),0)*(1+4/10),0)</f>
        <v>1165</v>
      </c>
      <c r="K184" s="72" t="s">
        <v>1498</v>
      </c>
    </row>
    <row r="185" spans="1:11" ht="13.5" customHeight="1" x14ac:dyDescent="0.15">
      <c r="A185" s="34">
        <v>232207</v>
      </c>
      <c r="B185" s="35" t="s">
        <v>73</v>
      </c>
      <c r="C185" s="35" t="s">
        <v>42</v>
      </c>
      <c r="D185" s="46" t="s">
        <v>74</v>
      </c>
      <c r="E185" s="35" t="s">
        <v>73</v>
      </c>
      <c r="F185" s="35" t="s">
        <v>437</v>
      </c>
      <c r="G185" s="36" t="s">
        <v>438</v>
      </c>
      <c r="H185" s="86" t="s">
        <v>1544</v>
      </c>
      <c r="I185" s="36"/>
      <c r="J185" s="8">
        <f>J180+83</f>
        <v>3411</v>
      </c>
      <c r="K185" s="71" t="s">
        <v>1498</v>
      </c>
    </row>
    <row r="186" spans="1:11" ht="13.5" customHeight="1" x14ac:dyDescent="0.15">
      <c r="A186" s="9">
        <v>232207</v>
      </c>
      <c r="B186" s="10" t="s">
        <v>76</v>
      </c>
      <c r="C186" s="10" t="s">
        <v>42</v>
      </c>
      <c r="D186" s="44" t="s">
        <v>74</v>
      </c>
      <c r="E186" s="10" t="s">
        <v>76</v>
      </c>
      <c r="F186" s="35" t="s">
        <v>439</v>
      </c>
      <c r="G186" s="12" t="s">
        <v>440</v>
      </c>
      <c r="H186" s="87"/>
      <c r="I186" s="12" t="s">
        <v>78</v>
      </c>
      <c r="J186" s="14">
        <f>J185</f>
        <v>3411</v>
      </c>
      <c r="K186" s="71" t="s">
        <v>1498</v>
      </c>
    </row>
    <row r="187" spans="1:11" ht="13.5" customHeight="1" x14ac:dyDescent="0.15">
      <c r="A187" s="9">
        <v>232207</v>
      </c>
      <c r="B187" s="10" t="s">
        <v>73</v>
      </c>
      <c r="C187" s="10" t="s">
        <v>42</v>
      </c>
      <c r="D187" s="44" t="s">
        <v>74</v>
      </c>
      <c r="E187" s="10" t="s">
        <v>73</v>
      </c>
      <c r="F187" s="10" t="s">
        <v>441</v>
      </c>
      <c r="G187" s="12" t="s">
        <v>442</v>
      </c>
      <c r="H187" s="87"/>
      <c r="I187" s="12" t="s">
        <v>80</v>
      </c>
      <c r="J187" s="14">
        <f>ROUND(ROUND((J185/2),0)*(1+2/10),0)</f>
        <v>2047</v>
      </c>
      <c r="K187" s="71" t="s">
        <v>1498</v>
      </c>
    </row>
    <row r="188" spans="1:11" ht="13.5" customHeight="1" x14ac:dyDescent="0.15">
      <c r="A188" s="9">
        <v>232207</v>
      </c>
      <c r="B188" s="10" t="s">
        <v>76</v>
      </c>
      <c r="C188" s="10" t="s">
        <v>42</v>
      </c>
      <c r="D188" s="44" t="s">
        <v>74</v>
      </c>
      <c r="E188" s="10" t="s">
        <v>76</v>
      </c>
      <c r="F188" s="10" t="s">
        <v>443</v>
      </c>
      <c r="G188" s="12" t="s">
        <v>444</v>
      </c>
      <c r="H188" s="87"/>
      <c r="I188" s="12" t="s">
        <v>83</v>
      </c>
      <c r="J188" s="14">
        <f>ROUND(ROUND((J185/3),0)*(1+3/10),0)</f>
        <v>1478</v>
      </c>
      <c r="K188" s="71" t="s">
        <v>1498</v>
      </c>
    </row>
    <row r="189" spans="1:11" ht="13.5" customHeight="1" thickBot="1" x14ac:dyDescent="0.2">
      <c r="A189" s="15">
        <v>232207</v>
      </c>
      <c r="B189" s="16" t="s">
        <v>73</v>
      </c>
      <c r="C189" s="16" t="s">
        <v>84</v>
      </c>
      <c r="D189" s="45" t="s">
        <v>74</v>
      </c>
      <c r="E189" s="16" t="s">
        <v>73</v>
      </c>
      <c r="F189" s="16" t="s">
        <v>445</v>
      </c>
      <c r="G189" s="18" t="s">
        <v>446</v>
      </c>
      <c r="H189" s="88"/>
      <c r="I189" s="18" t="s">
        <v>87</v>
      </c>
      <c r="J189" s="19">
        <f>ROUND(ROUND((J185/4),0)*(1+4/10),0)</f>
        <v>1194</v>
      </c>
      <c r="K189" s="72" t="s">
        <v>1498</v>
      </c>
    </row>
    <row r="190" spans="1:11" ht="13.5" customHeight="1" x14ac:dyDescent="0.15">
      <c r="A190" s="4">
        <v>232207</v>
      </c>
      <c r="B190" s="5" t="s">
        <v>73</v>
      </c>
      <c r="C190" s="5" t="s">
        <v>42</v>
      </c>
      <c r="D190" s="43" t="s">
        <v>74</v>
      </c>
      <c r="E190" s="5" t="s">
        <v>73</v>
      </c>
      <c r="F190" s="35" t="s">
        <v>447</v>
      </c>
      <c r="G190" s="7" t="s">
        <v>448</v>
      </c>
      <c r="H190" s="89" t="s">
        <v>1545</v>
      </c>
      <c r="I190" s="7"/>
      <c r="J190" s="8">
        <f>J185+83</f>
        <v>3494</v>
      </c>
      <c r="K190" s="71" t="s">
        <v>1498</v>
      </c>
    </row>
    <row r="191" spans="1:11" ht="13.5" customHeight="1" x14ac:dyDescent="0.15">
      <c r="A191" s="9">
        <v>232207</v>
      </c>
      <c r="B191" s="10" t="s">
        <v>76</v>
      </c>
      <c r="C191" s="10" t="s">
        <v>42</v>
      </c>
      <c r="D191" s="44" t="s">
        <v>74</v>
      </c>
      <c r="E191" s="10" t="s">
        <v>73</v>
      </c>
      <c r="F191" s="10" t="s">
        <v>449</v>
      </c>
      <c r="G191" s="12" t="s">
        <v>450</v>
      </c>
      <c r="H191" s="87"/>
      <c r="I191" s="12" t="s">
        <v>78</v>
      </c>
      <c r="J191" s="14">
        <f>J190</f>
        <v>3494</v>
      </c>
      <c r="K191" s="71" t="s">
        <v>1498</v>
      </c>
    </row>
    <row r="192" spans="1:11" ht="13.5" customHeight="1" x14ac:dyDescent="0.15">
      <c r="A192" s="9">
        <v>232207</v>
      </c>
      <c r="B192" s="10" t="s">
        <v>76</v>
      </c>
      <c r="C192" s="10" t="s">
        <v>42</v>
      </c>
      <c r="D192" s="44" t="s">
        <v>74</v>
      </c>
      <c r="E192" s="10" t="s">
        <v>73</v>
      </c>
      <c r="F192" s="10" t="s">
        <v>451</v>
      </c>
      <c r="G192" s="12" t="s">
        <v>452</v>
      </c>
      <c r="H192" s="87"/>
      <c r="I192" s="12" t="s">
        <v>80</v>
      </c>
      <c r="J192" s="14">
        <f>ROUND(ROUND((J190/2),0)*(1+2/10),0)</f>
        <v>2096</v>
      </c>
      <c r="K192" s="71" t="s">
        <v>1498</v>
      </c>
    </row>
    <row r="193" spans="1:11" ht="13.5" customHeight="1" x14ac:dyDescent="0.15">
      <c r="A193" s="9">
        <v>232207</v>
      </c>
      <c r="B193" s="10" t="s">
        <v>73</v>
      </c>
      <c r="C193" s="10" t="s">
        <v>42</v>
      </c>
      <c r="D193" s="44" t="s">
        <v>74</v>
      </c>
      <c r="E193" s="10" t="s">
        <v>73</v>
      </c>
      <c r="F193" s="10" t="s">
        <v>453</v>
      </c>
      <c r="G193" s="12" t="s">
        <v>454</v>
      </c>
      <c r="H193" s="87"/>
      <c r="I193" s="12" t="s">
        <v>83</v>
      </c>
      <c r="J193" s="14">
        <f>ROUND(ROUND((J190/3),0)*(1+3/10),0)</f>
        <v>1515</v>
      </c>
      <c r="K193" s="71" t="s">
        <v>1498</v>
      </c>
    </row>
    <row r="194" spans="1:11" ht="13.5" customHeight="1" thickBot="1" x14ac:dyDescent="0.2">
      <c r="A194" s="15">
        <v>232207</v>
      </c>
      <c r="B194" s="16" t="s">
        <v>73</v>
      </c>
      <c r="C194" s="16" t="s">
        <v>42</v>
      </c>
      <c r="D194" s="45" t="s">
        <v>74</v>
      </c>
      <c r="E194" s="16" t="s">
        <v>73</v>
      </c>
      <c r="F194" s="16" t="s">
        <v>455</v>
      </c>
      <c r="G194" s="18" t="s">
        <v>456</v>
      </c>
      <c r="H194" s="88"/>
      <c r="I194" s="18" t="s">
        <v>87</v>
      </c>
      <c r="J194" s="19">
        <f>ROUND(ROUND((J190/4),0)*(1+4/10),0)</f>
        <v>1224</v>
      </c>
      <c r="K194" s="72" t="s">
        <v>1498</v>
      </c>
    </row>
    <row r="195" spans="1:11" ht="13.5" customHeight="1" x14ac:dyDescent="0.15">
      <c r="A195" s="34">
        <v>232207</v>
      </c>
      <c r="B195" s="35" t="s">
        <v>73</v>
      </c>
      <c r="C195" s="35" t="s">
        <v>42</v>
      </c>
      <c r="D195" s="46" t="s">
        <v>74</v>
      </c>
      <c r="E195" s="35" t="s">
        <v>73</v>
      </c>
      <c r="F195" s="35" t="s">
        <v>457</v>
      </c>
      <c r="G195" s="36" t="s">
        <v>458</v>
      </c>
      <c r="H195" s="86" t="s">
        <v>1546</v>
      </c>
      <c r="I195" s="36"/>
      <c r="J195" s="8">
        <f>J190+83</f>
        <v>3577</v>
      </c>
      <c r="K195" s="71" t="s">
        <v>1498</v>
      </c>
    </row>
    <row r="196" spans="1:11" ht="13.5" customHeight="1" x14ac:dyDescent="0.15">
      <c r="A196" s="9">
        <v>232207</v>
      </c>
      <c r="B196" s="10" t="s">
        <v>73</v>
      </c>
      <c r="C196" s="10" t="s">
        <v>42</v>
      </c>
      <c r="D196" s="44" t="s">
        <v>74</v>
      </c>
      <c r="E196" s="10" t="s">
        <v>76</v>
      </c>
      <c r="F196" s="10" t="s">
        <v>459</v>
      </c>
      <c r="G196" s="12" t="s">
        <v>460</v>
      </c>
      <c r="H196" s="87"/>
      <c r="I196" s="12" t="s">
        <v>78</v>
      </c>
      <c r="J196" s="14">
        <f>J195</f>
        <v>3577</v>
      </c>
      <c r="K196" s="71" t="s">
        <v>1498</v>
      </c>
    </row>
    <row r="197" spans="1:11" ht="13.5" customHeight="1" x14ac:dyDescent="0.15">
      <c r="A197" s="9">
        <v>232207</v>
      </c>
      <c r="B197" s="10" t="s">
        <v>73</v>
      </c>
      <c r="C197" s="10" t="s">
        <v>42</v>
      </c>
      <c r="D197" s="44" t="s">
        <v>74</v>
      </c>
      <c r="E197" s="10" t="s">
        <v>73</v>
      </c>
      <c r="F197" s="10" t="s">
        <v>461</v>
      </c>
      <c r="G197" s="12" t="s">
        <v>462</v>
      </c>
      <c r="H197" s="87"/>
      <c r="I197" s="12" t="s">
        <v>80</v>
      </c>
      <c r="J197" s="14">
        <f>ROUND(ROUND((J195/2),0)*(1+2/10),0)</f>
        <v>2147</v>
      </c>
      <c r="K197" s="71" t="s">
        <v>1498</v>
      </c>
    </row>
    <row r="198" spans="1:11" ht="13.5" customHeight="1" x14ac:dyDescent="0.15">
      <c r="A198" s="9">
        <v>232207</v>
      </c>
      <c r="B198" s="10" t="s">
        <v>73</v>
      </c>
      <c r="C198" s="10" t="s">
        <v>42</v>
      </c>
      <c r="D198" s="44" t="s">
        <v>74</v>
      </c>
      <c r="E198" s="10" t="s">
        <v>73</v>
      </c>
      <c r="F198" s="35" t="s">
        <v>463</v>
      </c>
      <c r="G198" s="12" t="s">
        <v>464</v>
      </c>
      <c r="H198" s="87"/>
      <c r="I198" s="12" t="s">
        <v>83</v>
      </c>
      <c r="J198" s="14">
        <f>ROUND(ROUND((J195/3),0)*(1+3/10),0)</f>
        <v>1550</v>
      </c>
      <c r="K198" s="71" t="s">
        <v>1498</v>
      </c>
    </row>
    <row r="199" spans="1:11" ht="13.5" customHeight="1" thickBot="1" x14ac:dyDescent="0.2">
      <c r="A199" s="15">
        <v>232207</v>
      </c>
      <c r="B199" s="16" t="s">
        <v>73</v>
      </c>
      <c r="C199" s="16" t="s">
        <v>42</v>
      </c>
      <c r="D199" s="45" t="s">
        <v>74</v>
      </c>
      <c r="E199" s="16" t="s">
        <v>73</v>
      </c>
      <c r="F199" s="16" t="s">
        <v>465</v>
      </c>
      <c r="G199" s="18" t="s">
        <v>466</v>
      </c>
      <c r="H199" s="88"/>
      <c r="I199" s="18" t="s">
        <v>87</v>
      </c>
      <c r="J199" s="19">
        <f>ROUND(ROUND((J195/4),0)*(1+4/10),0)</f>
        <v>1252</v>
      </c>
      <c r="K199" s="72" t="s">
        <v>1498</v>
      </c>
    </row>
    <row r="200" spans="1:11" ht="13.5" customHeight="1" x14ac:dyDescent="0.15">
      <c r="A200" s="4">
        <v>232207</v>
      </c>
      <c r="B200" s="5" t="s">
        <v>73</v>
      </c>
      <c r="C200" s="5" t="s">
        <v>84</v>
      </c>
      <c r="D200" s="43" t="s">
        <v>74</v>
      </c>
      <c r="E200" s="5" t="s">
        <v>73</v>
      </c>
      <c r="F200" s="35" t="s">
        <v>467</v>
      </c>
      <c r="G200" s="7" t="s">
        <v>468</v>
      </c>
      <c r="H200" s="89" t="s">
        <v>1547</v>
      </c>
      <c r="I200" s="7"/>
      <c r="J200" s="8">
        <f>J195+83</f>
        <v>3660</v>
      </c>
      <c r="K200" s="71" t="s">
        <v>1498</v>
      </c>
    </row>
    <row r="201" spans="1:11" ht="13.5" customHeight="1" x14ac:dyDescent="0.15">
      <c r="A201" s="9">
        <v>232207</v>
      </c>
      <c r="B201" s="10" t="s">
        <v>73</v>
      </c>
      <c r="C201" s="10" t="s">
        <v>42</v>
      </c>
      <c r="D201" s="44" t="s">
        <v>74</v>
      </c>
      <c r="E201" s="10" t="s">
        <v>73</v>
      </c>
      <c r="F201" s="10" t="s">
        <v>469</v>
      </c>
      <c r="G201" s="12" t="s">
        <v>470</v>
      </c>
      <c r="H201" s="87"/>
      <c r="I201" s="12" t="s">
        <v>78</v>
      </c>
      <c r="J201" s="14">
        <f>J200</f>
        <v>3660</v>
      </c>
      <c r="K201" s="71" t="s">
        <v>1498</v>
      </c>
    </row>
    <row r="202" spans="1:11" ht="13.5" customHeight="1" x14ac:dyDescent="0.15">
      <c r="A202" s="9">
        <v>232207</v>
      </c>
      <c r="B202" s="10" t="s">
        <v>73</v>
      </c>
      <c r="C202" s="10" t="s">
        <v>42</v>
      </c>
      <c r="D202" s="44" t="s">
        <v>74</v>
      </c>
      <c r="E202" s="10" t="s">
        <v>73</v>
      </c>
      <c r="F202" s="35" t="s">
        <v>471</v>
      </c>
      <c r="G202" s="12" t="s">
        <v>472</v>
      </c>
      <c r="H202" s="87"/>
      <c r="I202" s="12" t="s">
        <v>80</v>
      </c>
      <c r="J202" s="14">
        <f>ROUND(ROUND((J200/2),0)*(1+2/10),0)</f>
        <v>2196</v>
      </c>
      <c r="K202" s="71" t="s">
        <v>1498</v>
      </c>
    </row>
    <row r="203" spans="1:11" ht="13.5" customHeight="1" x14ac:dyDescent="0.15">
      <c r="A203" s="9">
        <v>232207</v>
      </c>
      <c r="B203" s="10" t="s">
        <v>73</v>
      </c>
      <c r="C203" s="10" t="s">
        <v>42</v>
      </c>
      <c r="D203" s="44" t="s">
        <v>74</v>
      </c>
      <c r="E203" s="10" t="s">
        <v>73</v>
      </c>
      <c r="F203" s="10" t="s">
        <v>473</v>
      </c>
      <c r="G203" s="12" t="s">
        <v>474</v>
      </c>
      <c r="H203" s="87"/>
      <c r="I203" s="12" t="s">
        <v>83</v>
      </c>
      <c r="J203" s="14">
        <f>ROUND(ROUND((J200/3),0)*(1+3/10),0)</f>
        <v>1586</v>
      </c>
      <c r="K203" s="71" t="s">
        <v>1498</v>
      </c>
    </row>
    <row r="204" spans="1:11" ht="13.5" customHeight="1" thickBot="1" x14ac:dyDescent="0.2">
      <c r="A204" s="15">
        <v>232207</v>
      </c>
      <c r="B204" s="16" t="s">
        <v>76</v>
      </c>
      <c r="C204" s="16" t="s">
        <v>42</v>
      </c>
      <c r="D204" s="45" t="s">
        <v>74</v>
      </c>
      <c r="E204" s="16" t="s">
        <v>73</v>
      </c>
      <c r="F204" s="16" t="s">
        <v>475</v>
      </c>
      <c r="G204" s="18" t="s">
        <v>476</v>
      </c>
      <c r="H204" s="88"/>
      <c r="I204" s="18" t="s">
        <v>87</v>
      </c>
      <c r="J204" s="19">
        <f>ROUND(ROUND((J200/4),0)*(1+4/10),0)</f>
        <v>1281</v>
      </c>
      <c r="K204" s="72" t="s">
        <v>1498</v>
      </c>
    </row>
    <row r="205" spans="1:11" ht="13.5" customHeight="1" x14ac:dyDescent="0.15">
      <c r="A205" s="34">
        <v>232207</v>
      </c>
      <c r="B205" s="35" t="s">
        <v>73</v>
      </c>
      <c r="C205" s="35" t="s">
        <v>42</v>
      </c>
      <c r="D205" s="46" t="s">
        <v>74</v>
      </c>
      <c r="E205" s="35" t="s">
        <v>73</v>
      </c>
      <c r="F205" s="35" t="s">
        <v>477</v>
      </c>
      <c r="G205" s="36" t="s">
        <v>478</v>
      </c>
      <c r="H205" s="86" t="s">
        <v>1548</v>
      </c>
      <c r="I205" s="36"/>
      <c r="J205" s="8">
        <f>J200+83</f>
        <v>3743</v>
      </c>
      <c r="K205" s="71" t="s">
        <v>1498</v>
      </c>
    </row>
    <row r="206" spans="1:11" ht="13.5" customHeight="1" x14ac:dyDescent="0.15">
      <c r="A206" s="9">
        <v>232207</v>
      </c>
      <c r="B206" s="10" t="s">
        <v>73</v>
      </c>
      <c r="C206" s="10" t="s">
        <v>42</v>
      </c>
      <c r="D206" s="44" t="s">
        <v>74</v>
      </c>
      <c r="E206" s="10" t="s">
        <v>73</v>
      </c>
      <c r="F206" s="35" t="s">
        <v>479</v>
      </c>
      <c r="G206" s="12" t="s">
        <v>480</v>
      </c>
      <c r="H206" s="87"/>
      <c r="I206" s="12" t="s">
        <v>78</v>
      </c>
      <c r="J206" s="14">
        <f>J205</f>
        <v>3743</v>
      </c>
      <c r="K206" s="71" t="s">
        <v>1498</v>
      </c>
    </row>
    <row r="207" spans="1:11" ht="13.5" customHeight="1" x14ac:dyDescent="0.15">
      <c r="A207" s="9">
        <v>232207</v>
      </c>
      <c r="B207" s="10" t="s">
        <v>76</v>
      </c>
      <c r="C207" s="10" t="s">
        <v>42</v>
      </c>
      <c r="D207" s="44" t="s">
        <v>74</v>
      </c>
      <c r="E207" s="10" t="s">
        <v>76</v>
      </c>
      <c r="F207" s="10" t="s">
        <v>481</v>
      </c>
      <c r="G207" s="12" t="s">
        <v>482</v>
      </c>
      <c r="H207" s="87"/>
      <c r="I207" s="12" t="s">
        <v>80</v>
      </c>
      <c r="J207" s="14">
        <f>ROUND(ROUND((J205/2),0)*(1+2/10),0)</f>
        <v>2246</v>
      </c>
      <c r="K207" s="71" t="s">
        <v>1498</v>
      </c>
    </row>
    <row r="208" spans="1:11" ht="13.5" customHeight="1" x14ac:dyDescent="0.15">
      <c r="A208" s="9">
        <v>232207</v>
      </c>
      <c r="B208" s="10" t="s">
        <v>73</v>
      </c>
      <c r="C208" s="10" t="s">
        <v>84</v>
      </c>
      <c r="D208" s="44" t="s">
        <v>74</v>
      </c>
      <c r="E208" s="10" t="s">
        <v>73</v>
      </c>
      <c r="F208" s="10" t="s">
        <v>483</v>
      </c>
      <c r="G208" s="12" t="s">
        <v>484</v>
      </c>
      <c r="H208" s="87"/>
      <c r="I208" s="12" t="s">
        <v>83</v>
      </c>
      <c r="J208" s="14">
        <f>ROUND(ROUND((J205/3),0)*(1+3/10),0)</f>
        <v>1622</v>
      </c>
      <c r="K208" s="71" t="s">
        <v>1498</v>
      </c>
    </row>
    <row r="209" spans="1:11" ht="13.5" customHeight="1" thickBot="1" x14ac:dyDescent="0.2">
      <c r="A209" s="15">
        <v>232207</v>
      </c>
      <c r="B209" s="16" t="s">
        <v>73</v>
      </c>
      <c r="C209" s="16" t="s">
        <v>42</v>
      </c>
      <c r="D209" s="45" t="s">
        <v>74</v>
      </c>
      <c r="E209" s="16" t="s">
        <v>73</v>
      </c>
      <c r="F209" s="16" t="s">
        <v>485</v>
      </c>
      <c r="G209" s="18" t="s">
        <v>486</v>
      </c>
      <c r="H209" s="88"/>
      <c r="I209" s="18" t="s">
        <v>87</v>
      </c>
      <c r="J209" s="19">
        <f>ROUND(ROUND((J205/4),0)*(1+4/10),0)</f>
        <v>1310</v>
      </c>
      <c r="K209" s="72" t="s">
        <v>1498</v>
      </c>
    </row>
    <row r="210" spans="1:11" ht="13.5" customHeight="1" x14ac:dyDescent="0.15">
      <c r="A210" s="4">
        <v>232207</v>
      </c>
      <c r="B210" s="5" t="s">
        <v>73</v>
      </c>
      <c r="C210" s="5" t="s">
        <v>42</v>
      </c>
      <c r="D210" s="43" t="s">
        <v>74</v>
      </c>
      <c r="E210" s="5" t="s">
        <v>73</v>
      </c>
      <c r="F210" s="35" t="s">
        <v>487</v>
      </c>
      <c r="G210" s="7" t="s">
        <v>488</v>
      </c>
      <c r="H210" s="89" t="s">
        <v>1549</v>
      </c>
      <c r="I210" s="7"/>
      <c r="J210" s="8">
        <f>J205+83</f>
        <v>3826</v>
      </c>
      <c r="K210" s="71" t="s">
        <v>1498</v>
      </c>
    </row>
    <row r="211" spans="1:11" ht="13.5" customHeight="1" x14ac:dyDescent="0.15">
      <c r="A211" s="9">
        <v>232207</v>
      </c>
      <c r="B211" s="10" t="s">
        <v>73</v>
      </c>
      <c r="C211" s="10" t="s">
        <v>42</v>
      </c>
      <c r="D211" s="44" t="s">
        <v>74</v>
      </c>
      <c r="E211" s="10" t="s">
        <v>76</v>
      </c>
      <c r="F211" s="10" t="s">
        <v>489</v>
      </c>
      <c r="G211" s="12" t="s">
        <v>490</v>
      </c>
      <c r="H211" s="87"/>
      <c r="I211" s="12" t="s">
        <v>78</v>
      </c>
      <c r="J211" s="14">
        <f>J210</f>
        <v>3826</v>
      </c>
      <c r="K211" s="71" t="s">
        <v>1498</v>
      </c>
    </row>
    <row r="212" spans="1:11" ht="13.5" customHeight="1" x14ac:dyDescent="0.15">
      <c r="A212" s="9">
        <v>232207</v>
      </c>
      <c r="B212" s="10" t="s">
        <v>73</v>
      </c>
      <c r="C212" s="10" t="s">
        <v>42</v>
      </c>
      <c r="D212" s="44" t="s">
        <v>74</v>
      </c>
      <c r="E212" s="10" t="s">
        <v>73</v>
      </c>
      <c r="F212" s="10" t="s">
        <v>491</v>
      </c>
      <c r="G212" s="12" t="s">
        <v>492</v>
      </c>
      <c r="H212" s="87"/>
      <c r="I212" s="12" t="s">
        <v>80</v>
      </c>
      <c r="J212" s="14">
        <f>ROUND(ROUND((J210/2),0)*(1+2/10),0)</f>
        <v>2296</v>
      </c>
      <c r="K212" s="71" t="s">
        <v>1498</v>
      </c>
    </row>
    <row r="213" spans="1:11" ht="13.5" customHeight="1" x14ac:dyDescent="0.15">
      <c r="A213" s="9">
        <v>232207</v>
      </c>
      <c r="B213" s="10" t="s">
        <v>73</v>
      </c>
      <c r="C213" s="10" t="s">
        <v>42</v>
      </c>
      <c r="D213" s="44" t="s">
        <v>74</v>
      </c>
      <c r="E213" s="10" t="s">
        <v>73</v>
      </c>
      <c r="F213" s="10" t="s">
        <v>493</v>
      </c>
      <c r="G213" s="12" t="s">
        <v>494</v>
      </c>
      <c r="H213" s="87"/>
      <c r="I213" s="12" t="s">
        <v>83</v>
      </c>
      <c r="J213" s="14">
        <f>ROUND(ROUND((J210/3),0)*(1+3/10),0)</f>
        <v>1658</v>
      </c>
      <c r="K213" s="71" t="s">
        <v>1498</v>
      </c>
    </row>
    <row r="214" spans="1:11" ht="13.5" customHeight="1" thickBot="1" x14ac:dyDescent="0.2">
      <c r="A214" s="15">
        <v>232207</v>
      </c>
      <c r="B214" s="16" t="s">
        <v>73</v>
      </c>
      <c r="C214" s="16" t="s">
        <v>42</v>
      </c>
      <c r="D214" s="45" t="s">
        <v>74</v>
      </c>
      <c r="E214" s="16" t="s">
        <v>73</v>
      </c>
      <c r="F214" s="16" t="s">
        <v>495</v>
      </c>
      <c r="G214" s="18" t="s">
        <v>496</v>
      </c>
      <c r="H214" s="88"/>
      <c r="I214" s="18" t="s">
        <v>87</v>
      </c>
      <c r="J214" s="19">
        <f>ROUND(ROUND((J210/4),0)*(1+4/10),0)</f>
        <v>1340</v>
      </c>
      <c r="K214" s="72" t="s">
        <v>1498</v>
      </c>
    </row>
    <row r="215" spans="1:11" ht="13.5" customHeight="1" x14ac:dyDescent="0.15">
      <c r="A215" s="34">
        <v>232207</v>
      </c>
      <c r="B215" s="35" t="s">
        <v>73</v>
      </c>
      <c r="C215" s="35" t="s">
        <v>42</v>
      </c>
      <c r="D215" s="46" t="s">
        <v>74</v>
      </c>
      <c r="E215" s="35" t="s">
        <v>76</v>
      </c>
      <c r="F215" s="35" t="s">
        <v>497</v>
      </c>
      <c r="G215" s="36" t="s">
        <v>498</v>
      </c>
      <c r="H215" s="86" t="s">
        <v>1550</v>
      </c>
      <c r="I215" s="36"/>
      <c r="J215" s="8">
        <f>J210+83</f>
        <v>3909</v>
      </c>
      <c r="K215" s="71" t="s">
        <v>1498</v>
      </c>
    </row>
    <row r="216" spans="1:11" ht="13.5" customHeight="1" x14ac:dyDescent="0.15">
      <c r="A216" s="9">
        <v>232207</v>
      </c>
      <c r="B216" s="10" t="s">
        <v>73</v>
      </c>
      <c r="C216" s="10" t="s">
        <v>42</v>
      </c>
      <c r="D216" s="44" t="s">
        <v>74</v>
      </c>
      <c r="E216" s="10" t="s">
        <v>73</v>
      </c>
      <c r="F216" s="10" t="s">
        <v>499</v>
      </c>
      <c r="G216" s="12" t="s">
        <v>500</v>
      </c>
      <c r="H216" s="87"/>
      <c r="I216" s="12" t="s">
        <v>78</v>
      </c>
      <c r="J216" s="14">
        <f>J215</f>
        <v>3909</v>
      </c>
      <c r="K216" s="71" t="s">
        <v>1498</v>
      </c>
    </row>
    <row r="217" spans="1:11" ht="13.5" customHeight="1" x14ac:dyDescent="0.15">
      <c r="A217" s="9">
        <v>232207</v>
      </c>
      <c r="B217" s="10" t="s">
        <v>73</v>
      </c>
      <c r="C217" s="10" t="s">
        <v>42</v>
      </c>
      <c r="D217" s="44" t="s">
        <v>74</v>
      </c>
      <c r="E217" s="10" t="s">
        <v>76</v>
      </c>
      <c r="F217" s="10" t="s">
        <v>501</v>
      </c>
      <c r="G217" s="12" t="s">
        <v>502</v>
      </c>
      <c r="H217" s="87"/>
      <c r="I217" s="12" t="s">
        <v>80</v>
      </c>
      <c r="J217" s="14">
        <f>ROUND(ROUND((J215/2),0)*(1+2/10),0)</f>
        <v>2346</v>
      </c>
      <c r="K217" s="71" t="s">
        <v>1498</v>
      </c>
    </row>
    <row r="218" spans="1:11" ht="13.5" customHeight="1" x14ac:dyDescent="0.15">
      <c r="A218" s="9">
        <v>232207</v>
      </c>
      <c r="B218" s="10" t="s">
        <v>73</v>
      </c>
      <c r="C218" s="10" t="s">
        <v>42</v>
      </c>
      <c r="D218" s="44" t="s">
        <v>74</v>
      </c>
      <c r="E218" s="10" t="s">
        <v>73</v>
      </c>
      <c r="F218" s="35" t="s">
        <v>503</v>
      </c>
      <c r="G218" s="12" t="s">
        <v>504</v>
      </c>
      <c r="H218" s="87"/>
      <c r="I218" s="12" t="s">
        <v>83</v>
      </c>
      <c r="J218" s="14">
        <f>ROUND(ROUND((J215/3),0)*(1+3/10),0)</f>
        <v>1694</v>
      </c>
      <c r="K218" s="71" t="s">
        <v>1498</v>
      </c>
    </row>
    <row r="219" spans="1:11" ht="13.5" customHeight="1" thickBot="1" x14ac:dyDescent="0.2">
      <c r="A219" s="15">
        <v>232207</v>
      </c>
      <c r="B219" s="16" t="s">
        <v>73</v>
      </c>
      <c r="C219" s="16" t="s">
        <v>42</v>
      </c>
      <c r="D219" s="45" t="s">
        <v>74</v>
      </c>
      <c r="E219" s="16" t="s">
        <v>73</v>
      </c>
      <c r="F219" s="16" t="s">
        <v>505</v>
      </c>
      <c r="G219" s="18" t="s">
        <v>506</v>
      </c>
      <c r="H219" s="88"/>
      <c r="I219" s="18" t="s">
        <v>87</v>
      </c>
      <c r="J219" s="19">
        <f>ROUND(ROUND((J215/4),0)*(1+4/10),0)</f>
        <v>1368</v>
      </c>
      <c r="K219" s="72" t="s">
        <v>1498</v>
      </c>
    </row>
    <row r="220" spans="1:11" ht="13.5" customHeight="1" x14ac:dyDescent="0.15">
      <c r="A220" s="4">
        <v>232207</v>
      </c>
      <c r="B220" s="5" t="s">
        <v>76</v>
      </c>
      <c r="C220" s="5" t="s">
        <v>42</v>
      </c>
      <c r="D220" s="43" t="s">
        <v>74</v>
      </c>
      <c r="E220" s="5" t="s">
        <v>73</v>
      </c>
      <c r="F220" s="35" t="s">
        <v>507</v>
      </c>
      <c r="G220" s="7" t="s">
        <v>508</v>
      </c>
      <c r="H220" s="89" t="s">
        <v>1551</v>
      </c>
      <c r="I220" s="7"/>
      <c r="J220" s="8">
        <f>J215+83</f>
        <v>3992</v>
      </c>
      <c r="K220" s="71" t="s">
        <v>1498</v>
      </c>
    </row>
    <row r="221" spans="1:11" ht="13.5" customHeight="1" x14ac:dyDescent="0.15">
      <c r="A221" s="9">
        <v>232207</v>
      </c>
      <c r="B221" s="10" t="s">
        <v>73</v>
      </c>
      <c r="C221" s="10" t="s">
        <v>42</v>
      </c>
      <c r="D221" s="44" t="s">
        <v>74</v>
      </c>
      <c r="E221" s="10" t="s">
        <v>73</v>
      </c>
      <c r="F221" s="10" t="s">
        <v>509</v>
      </c>
      <c r="G221" s="12" t="s">
        <v>510</v>
      </c>
      <c r="H221" s="87"/>
      <c r="I221" s="12" t="s">
        <v>78</v>
      </c>
      <c r="J221" s="14">
        <f>J220</f>
        <v>3992</v>
      </c>
      <c r="K221" s="71" t="s">
        <v>1498</v>
      </c>
    </row>
    <row r="222" spans="1:11" ht="13.5" customHeight="1" x14ac:dyDescent="0.15">
      <c r="A222" s="9">
        <v>232207</v>
      </c>
      <c r="B222" s="10" t="s">
        <v>73</v>
      </c>
      <c r="C222" s="10" t="s">
        <v>42</v>
      </c>
      <c r="D222" s="44" t="s">
        <v>74</v>
      </c>
      <c r="E222" s="10" t="s">
        <v>73</v>
      </c>
      <c r="F222" s="35" t="s">
        <v>511</v>
      </c>
      <c r="G222" s="12" t="s">
        <v>512</v>
      </c>
      <c r="H222" s="87"/>
      <c r="I222" s="12" t="s">
        <v>80</v>
      </c>
      <c r="J222" s="14">
        <f>ROUND(ROUND((J220/2),0)*(1+2/10),0)</f>
        <v>2395</v>
      </c>
      <c r="K222" s="71" t="s">
        <v>1498</v>
      </c>
    </row>
    <row r="223" spans="1:11" ht="13.5" customHeight="1" x14ac:dyDescent="0.15">
      <c r="A223" s="9">
        <v>232207</v>
      </c>
      <c r="B223" s="10" t="s">
        <v>73</v>
      </c>
      <c r="C223" s="10" t="s">
        <v>42</v>
      </c>
      <c r="D223" s="44" t="s">
        <v>74</v>
      </c>
      <c r="E223" s="10" t="s">
        <v>73</v>
      </c>
      <c r="F223" s="10" t="s">
        <v>513</v>
      </c>
      <c r="G223" s="12" t="s">
        <v>514</v>
      </c>
      <c r="H223" s="87"/>
      <c r="I223" s="12" t="s">
        <v>83</v>
      </c>
      <c r="J223" s="14">
        <f>ROUND(ROUND((J220/3),0)*(1+3/10),0)</f>
        <v>1730</v>
      </c>
      <c r="K223" s="71" t="s">
        <v>1498</v>
      </c>
    </row>
    <row r="224" spans="1:11" ht="13.5" customHeight="1" thickBot="1" x14ac:dyDescent="0.2">
      <c r="A224" s="15">
        <v>232207</v>
      </c>
      <c r="B224" s="16" t="s">
        <v>76</v>
      </c>
      <c r="C224" s="16" t="s">
        <v>84</v>
      </c>
      <c r="D224" s="45" t="s">
        <v>74</v>
      </c>
      <c r="E224" s="16" t="s">
        <v>76</v>
      </c>
      <c r="F224" s="16" t="s">
        <v>515</v>
      </c>
      <c r="G224" s="18" t="s">
        <v>516</v>
      </c>
      <c r="H224" s="88"/>
      <c r="I224" s="18" t="s">
        <v>87</v>
      </c>
      <c r="J224" s="19">
        <f>ROUND(ROUND((J220/4),0)*(1+4/10),0)</f>
        <v>1397</v>
      </c>
      <c r="K224" s="72" t="s">
        <v>1498</v>
      </c>
    </row>
    <row r="225" spans="1:11" ht="13.5" customHeight="1" x14ac:dyDescent="0.15">
      <c r="A225" s="34">
        <v>232207</v>
      </c>
      <c r="B225" s="35" t="s">
        <v>73</v>
      </c>
      <c r="C225" s="35" t="s">
        <v>42</v>
      </c>
      <c r="D225" s="46" t="s">
        <v>74</v>
      </c>
      <c r="E225" s="35" t="s">
        <v>73</v>
      </c>
      <c r="F225" s="35" t="s">
        <v>517</v>
      </c>
      <c r="G225" s="36" t="s">
        <v>518</v>
      </c>
      <c r="H225" s="86" t="s">
        <v>1552</v>
      </c>
      <c r="I225" s="36"/>
      <c r="J225" s="8">
        <f>J220+83</f>
        <v>4075</v>
      </c>
      <c r="K225" s="71" t="s">
        <v>1498</v>
      </c>
    </row>
    <row r="226" spans="1:11" ht="13.5" customHeight="1" x14ac:dyDescent="0.15">
      <c r="A226" s="9">
        <v>232207</v>
      </c>
      <c r="B226" s="10" t="s">
        <v>73</v>
      </c>
      <c r="C226" s="10" t="s">
        <v>42</v>
      </c>
      <c r="D226" s="44" t="s">
        <v>74</v>
      </c>
      <c r="E226" s="10" t="s">
        <v>73</v>
      </c>
      <c r="F226" s="35" t="s">
        <v>519</v>
      </c>
      <c r="G226" s="12" t="s">
        <v>520</v>
      </c>
      <c r="H226" s="87"/>
      <c r="I226" s="12" t="s">
        <v>78</v>
      </c>
      <c r="J226" s="14">
        <f>J225</f>
        <v>4075</v>
      </c>
      <c r="K226" s="71" t="s">
        <v>1498</v>
      </c>
    </row>
    <row r="227" spans="1:11" ht="13.5" customHeight="1" x14ac:dyDescent="0.15">
      <c r="A227" s="9">
        <v>232207</v>
      </c>
      <c r="B227" s="10" t="s">
        <v>73</v>
      </c>
      <c r="C227" s="10" t="s">
        <v>42</v>
      </c>
      <c r="D227" s="44" t="s">
        <v>74</v>
      </c>
      <c r="E227" s="10" t="s">
        <v>76</v>
      </c>
      <c r="F227" s="10" t="s">
        <v>521</v>
      </c>
      <c r="G227" s="12" t="s">
        <v>522</v>
      </c>
      <c r="H227" s="87"/>
      <c r="I227" s="12" t="s">
        <v>80</v>
      </c>
      <c r="J227" s="14">
        <f>ROUND(ROUND((J225/2),0)*(1+2/10),0)</f>
        <v>2446</v>
      </c>
      <c r="K227" s="71" t="s">
        <v>1498</v>
      </c>
    </row>
    <row r="228" spans="1:11" ht="13.5" customHeight="1" x14ac:dyDescent="0.15">
      <c r="A228" s="9">
        <v>232207</v>
      </c>
      <c r="B228" s="10" t="s">
        <v>73</v>
      </c>
      <c r="C228" s="10" t="s">
        <v>42</v>
      </c>
      <c r="D228" s="44" t="s">
        <v>74</v>
      </c>
      <c r="E228" s="10" t="s">
        <v>73</v>
      </c>
      <c r="F228" s="10" t="s">
        <v>523</v>
      </c>
      <c r="G228" s="12" t="s">
        <v>524</v>
      </c>
      <c r="H228" s="87"/>
      <c r="I228" s="12" t="s">
        <v>83</v>
      </c>
      <c r="J228" s="14">
        <f>ROUND(ROUND((J225/3),0)*(1+3/10),0)</f>
        <v>1765</v>
      </c>
      <c r="K228" s="71" t="s">
        <v>1498</v>
      </c>
    </row>
    <row r="229" spans="1:11" ht="13.5" customHeight="1" thickBot="1" x14ac:dyDescent="0.2">
      <c r="A229" s="15">
        <v>232207</v>
      </c>
      <c r="B229" s="16" t="s">
        <v>76</v>
      </c>
      <c r="C229" s="16" t="s">
        <v>42</v>
      </c>
      <c r="D229" s="45" t="s">
        <v>74</v>
      </c>
      <c r="E229" s="16" t="s">
        <v>73</v>
      </c>
      <c r="F229" s="16" t="s">
        <v>525</v>
      </c>
      <c r="G229" s="18" t="s">
        <v>526</v>
      </c>
      <c r="H229" s="88"/>
      <c r="I229" s="18" t="s">
        <v>87</v>
      </c>
      <c r="J229" s="19">
        <f>ROUND(ROUND((J225/4),0)*(1+4/10),0)</f>
        <v>1427</v>
      </c>
      <c r="K229" s="72" t="s">
        <v>1498</v>
      </c>
    </row>
    <row r="230" spans="1:11" ht="13.5" customHeight="1" x14ac:dyDescent="0.15">
      <c r="A230" s="4">
        <v>232207</v>
      </c>
      <c r="B230" s="5" t="s">
        <v>73</v>
      </c>
      <c r="C230" s="5" t="s">
        <v>84</v>
      </c>
      <c r="D230" s="43" t="s">
        <v>74</v>
      </c>
      <c r="E230" s="5" t="s">
        <v>73</v>
      </c>
      <c r="F230" s="35" t="s">
        <v>527</v>
      </c>
      <c r="G230" s="7" t="s">
        <v>528</v>
      </c>
      <c r="H230" s="89" t="s">
        <v>1553</v>
      </c>
      <c r="I230" s="7"/>
      <c r="J230" s="8">
        <f>J225+83</f>
        <v>4158</v>
      </c>
      <c r="K230" s="71" t="s">
        <v>1498</v>
      </c>
    </row>
    <row r="231" spans="1:11" ht="13.5" customHeight="1" x14ac:dyDescent="0.15">
      <c r="A231" s="9">
        <v>232207</v>
      </c>
      <c r="B231" s="10" t="s">
        <v>73</v>
      </c>
      <c r="C231" s="10" t="s">
        <v>42</v>
      </c>
      <c r="D231" s="44" t="s">
        <v>74</v>
      </c>
      <c r="E231" s="10" t="s">
        <v>73</v>
      </c>
      <c r="F231" s="10" t="s">
        <v>529</v>
      </c>
      <c r="G231" s="12" t="s">
        <v>530</v>
      </c>
      <c r="H231" s="87"/>
      <c r="I231" s="12" t="s">
        <v>78</v>
      </c>
      <c r="J231" s="14">
        <f>J230</f>
        <v>4158</v>
      </c>
      <c r="K231" s="71" t="s">
        <v>1498</v>
      </c>
    </row>
    <row r="232" spans="1:11" ht="13.5" customHeight="1" x14ac:dyDescent="0.15">
      <c r="A232" s="9">
        <v>232207</v>
      </c>
      <c r="B232" s="10" t="s">
        <v>73</v>
      </c>
      <c r="C232" s="10" t="s">
        <v>42</v>
      </c>
      <c r="D232" s="44" t="s">
        <v>74</v>
      </c>
      <c r="E232" s="10" t="s">
        <v>73</v>
      </c>
      <c r="F232" s="10" t="s">
        <v>531</v>
      </c>
      <c r="G232" s="12" t="s">
        <v>532</v>
      </c>
      <c r="H232" s="87"/>
      <c r="I232" s="12" t="s">
        <v>80</v>
      </c>
      <c r="J232" s="14">
        <f>ROUND(ROUND((J230/2),0)*(1+2/10),0)</f>
        <v>2495</v>
      </c>
      <c r="K232" s="71" t="s">
        <v>1498</v>
      </c>
    </row>
    <row r="233" spans="1:11" ht="13.5" customHeight="1" x14ac:dyDescent="0.15">
      <c r="A233" s="9">
        <v>232207</v>
      </c>
      <c r="B233" s="10" t="s">
        <v>73</v>
      </c>
      <c r="C233" s="10" t="s">
        <v>42</v>
      </c>
      <c r="D233" s="44" t="s">
        <v>74</v>
      </c>
      <c r="E233" s="10" t="s">
        <v>76</v>
      </c>
      <c r="F233" s="10" t="s">
        <v>533</v>
      </c>
      <c r="G233" s="12" t="s">
        <v>534</v>
      </c>
      <c r="H233" s="87"/>
      <c r="I233" s="12" t="s">
        <v>83</v>
      </c>
      <c r="J233" s="14">
        <f>ROUND(ROUND((J230/3),0)*(1+3/10),0)</f>
        <v>1802</v>
      </c>
      <c r="K233" s="71" t="s">
        <v>1498</v>
      </c>
    </row>
    <row r="234" spans="1:11" ht="13.5" customHeight="1" thickBot="1" x14ac:dyDescent="0.2">
      <c r="A234" s="15">
        <v>232207</v>
      </c>
      <c r="B234" s="16" t="s">
        <v>73</v>
      </c>
      <c r="C234" s="16" t="s">
        <v>42</v>
      </c>
      <c r="D234" s="45" t="s">
        <v>74</v>
      </c>
      <c r="E234" s="16" t="s">
        <v>73</v>
      </c>
      <c r="F234" s="16" t="s">
        <v>535</v>
      </c>
      <c r="G234" s="18" t="s">
        <v>536</v>
      </c>
      <c r="H234" s="88"/>
      <c r="I234" s="18" t="s">
        <v>87</v>
      </c>
      <c r="J234" s="19">
        <f>ROUND(ROUND((J230/4),0)*(1+4/10),0)</f>
        <v>1456</v>
      </c>
      <c r="K234" s="72" t="s">
        <v>1498</v>
      </c>
    </row>
    <row r="235" spans="1:11" ht="13.5" customHeight="1" x14ac:dyDescent="0.15">
      <c r="A235" s="34">
        <v>232207</v>
      </c>
      <c r="B235" s="35" t="s">
        <v>73</v>
      </c>
      <c r="C235" s="35" t="s">
        <v>42</v>
      </c>
      <c r="D235" s="46" t="s">
        <v>74</v>
      </c>
      <c r="E235" s="35" t="s">
        <v>76</v>
      </c>
      <c r="F235" s="35" t="s">
        <v>537</v>
      </c>
      <c r="G235" s="36" t="s">
        <v>538</v>
      </c>
      <c r="H235" s="86" t="s">
        <v>1554</v>
      </c>
      <c r="I235" s="36"/>
      <c r="J235" s="8">
        <f>J230+83</f>
        <v>4241</v>
      </c>
      <c r="K235" s="71" t="s">
        <v>1498</v>
      </c>
    </row>
    <row r="236" spans="1:11" ht="13.5" customHeight="1" x14ac:dyDescent="0.15">
      <c r="A236" s="9">
        <v>232207</v>
      </c>
      <c r="B236" s="10" t="s">
        <v>73</v>
      </c>
      <c r="C236" s="10" t="s">
        <v>42</v>
      </c>
      <c r="D236" s="44" t="s">
        <v>74</v>
      </c>
      <c r="E236" s="10" t="s">
        <v>73</v>
      </c>
      <c r="F236" s="10" t="s">
        <v>539</v>
      </c>
      <c r="G236" s="12" t="s">
        <v>540</v>
      </c>
      <c r="H236" s="87"/>
      <c r="I236" s="12" t="s">
        <v>78</v>
      </c>
      <c r="J236" s="14">
        <f>J235</f>
        <v>4241</v>
      </c>
      <c r="K236" s="71" t="s">
        <v>1498</v>
      </c>
    </row>
    <row r="237" spans="1:11" ht="13.5" customHeight="1" x14ac:dyDescent="0.15">
      <c r="A237" s="9">
        <v>232207</v>
      </c>
      <c r="B237" s="10" t="s">
        <v>76</v>
      </c>
      <c r="C237" s="10" t="s">
        <v>42</v>
      </c>
      <c r="D237" s="44" t="s">
        <v>74</v>
      </c>
      <c r="E237" s="10" t="s">
        <v>76</v>
      </c>
      <c r="F237" s="10" t="s">
        <v>541</v>
      </c>
      <c r="G237" s="12" t="s">
        <v>542</v>
      </c>
      <c r="H237" s="87"/>
      <c r="I237" s="12" t="s">
        <v>80</v>
      </c>
      <c r="J237" s="14">
        <f>ROUND(ROUND((J235/2),0)*(1+2/10),0)</f>
        <v>2545</v>
      </c>
      <c r="K237" s="71" t="s">
        <v>1498</v>
      </c>
    </row>
    <row r="238" spans="1:11" ht="13.5" customHeight="1" x14ac:dyDescent="0.15">
      <c r="A238" s="9">
        <v>232207</v>
      </c>
      <c r="B238" s="10" t="s">
        <v>73</v>
      </c>
      <c r="C238" s="10" t="s">
        <v>42</v>
      </c>
      <c r="D238" s="44" t="s">
        <v>74</v>
      </c>
      <c r="E238" s="10" t="s">
        <v>76</v>
      </c>
      <c r="F238" s="35" t="s">
        <v>543</v>
      </c>
      <c r="G238" s="12" t="s">
        <v>544</v>
      </c>
      <c r="H238" s="87"/>
      <c r="I238" s="12" t="s">
        <v>83</v>
      </c>
      <c r="J238" s="14">
        <f>ROUND(ROUND((J235/3),0)*(1+3/10),0)</f>
        <v>1838</v>
      </c>
      <c r="K238" s="71" t="s">
        <v>1498</v>
      </c>
    </row>
    <row r="239" spans="1:11" ht="13.5" customHeight="1" thickBot="1" x14ac:dyDescent="0.2">
      <c r="A239" s="15">
        <v>232207</v>
      </c>
      <c r="B239" s="16" t="s">
        <v>73</v>
      </c>
      <c r="C239" s="16" t="s">
        <v>42</v>
      </c>
      <c r="D239" s="45" t="s">
        <v>74</v>
      </c>
      <c r="E239" s="16" t="s">
        <v>73</v>
      </c>
      <c r="F239" s="16" t="s">
        <v>545</v>
      </c>
      <c r="G239" s="18" t="s">
        <v>546</v>
      </c>
      <c r="H239" s="88"/>
      <c r="I239" s="18" t="s">
        <v>87</v>
      </c>
      <c r="J239" s="19">
        <f>ROUND(ROUND((J235/4),0)*(1+4/10),0)</f>
        <v>1484</v>
      </c>
      <c r="K239" s="72" t="s">
        <v>1498</v>
      </c>
    </row>
    <row r="240" spans="1:11" ht="13.5" customHeight="1" x14ac:dyDescent="0.15">
      <c r="A240" s="4">
        <v>232207</v>
      </c>
      <c r="B240" s="5" t="s">
        <v>73</v>
      </c>
      <c r="C240" s="5" t="s">
        <v>42</v>
      </c>
      <c r="D240" s="43" t="s">
        <v>74</v>
      </c>
      <c r="E240" s="5" t="s">
        <v>73</v>
      </c>
      <c r="F240" s="35" t="s">
        <v>547</v>
      </c>
      <c r="G240" s="7" t="s">
        <v>548</v>
      </c>
      <c r="H240" s="89" t="s">
        <v>1555</v>
      </c>
      <c r="I240" s="7"/>
      <c r="J240" s="8">
        <f>J235+83</f>
        <v>4324</v>
      </c>
      <c r="K240" s="71" t="s">
        <v>1498</v>
      </c>
    </row>
    <row r="241" spans="1:11" ht="13.5" customHeight="1" x14ac:dyDescent="0.15">
      <c r="A241" s="9">
        <v>232207</v>
      </c>
      <c r="B241" s="10" t="s">
        <v>73</v>
      </c>
      <c r="C241" s="10" t="s">
        <v>84</v>
      </c>
      <c r="D241" s="44" t="s">
        <v>74</v>
      </c>
      <c r="E241" s="10" t="s">
        <v>73</v>
      </c>
      <c r="F241" s="10" t="s">
        <v>549</v>
      </c>
      <c r="G241" s="12" t="s">
        <v>550</v>
      </c>
      <c r="H241" s="87"/>
      <c r="I241" s="12" t="s">
        <v>78</v>
      </c>
      <c r="J241" s="14">
        <f>J240</f>
        <v>4324</v>
      </c>
      <c r="K241" s="71" t="s">
        <v>1498</v>
      </c>
    </row>
    <row r="242" spans="1:11" ht="13.5" customHeight="1" x14ac:dyDescent="0.15">
      <c r="A242" s="9">
        <v>232207</v>
      </c>
      <c r="B242" s="10" t="s">
        <v>73</v>
      </c>
      <c r="C242" s="10" t="s">
        <v>84</v>
      </c>
      <c r="D242" s="44" t="s">
        <v>74</v>
      </c>
      <c r="E242" s="10" t="s">
        <v>73</v>
      </c>
      <c r="F242" s="35" t="s">
        <v>551</v>
      </c>
      <c r="G242" s="12" t="s">
        <v>552</v>
      </c>
      <c r="H242" s="87"/>
      <c r="I242" s="12" t="s">
        <v>80</v>
      </c>
      <c r="J242" s="14">
        <f>ROUND(ROUND((J240/2),0)*(1+2/10),0)</f>
        <v>2594</v>
      </c>
      <c r="K242" s="71" t="s">
        <v>1498</v>
      </c>
    </row>
    <row r="243" spans="1:11" ht="13.5" customHeight="1" x14ac:dyDescent="0.15">
      <c r="A243" s="9">
        <v>232207</v>
      </c>
      <c r="B243" s="10" t="s">
        <v>73</v>
      </c>
      <c r="C243" s="10" t="s">
        <v>84</v>
      </c>
      <c r="D243" s="44" t="s">
        <v>74</v>
      </c>
      <c r="E243" s="10" t="s">
        <v>73</v>
      </c>
      <c r="F243" s="10" t="s">
        <v>553</v>
      </c>
      <c r="G243" s="12" t="s">
        <v>554</v>
      </c>
      <c r="H243" s="87"/>
      <c r="I243" s="12" t="s">
        <v>83</v>
      </c>
      <c r="J243" s="14">
        <f>ROUND(ROUND((J240/3),0)*(1+3/10),0)</f>
        <v>1873</v>
      </c>
      <c r="K243" s="71" t="s">
        <v>1498</v>
      </c>
    </row>
    <row r="244" spans="1:11" ht="13.5" customHeight="1" thickBot="1" x14ac:dyDescent="0.2">
      <c r="A244" s="15">
        <v>232207</v>
      </c>
      <c r="B244" s="16" t="s">
        <v>76</v>
      </c>
      <c r="C244" s="16" t="s">
        <v>42</v>
      </c>
      <c r="D244" s="45" t="s">
        <v>74</v>
      </c>
      <c r="E244" s="16" t="s">
        <v>76</v>
      </c>
      <c r="F244" s="16" t="s">
        <v>555</v>
      </c>
      <c r="G244" s="18" t="s">
        <v>556</v>
      </c>
      <c r="H244" s="88"/>
      <c r="I244" s="18" t="s">
        <v>87</v>
      </c>
      <c r="J244" s="19">
        <f>ROUND(ROUND((J240/4),0)*(1+4/10),0)</f>
        <v>1513</v>
      </c>
      <c r="K244" s="72" t="s">
        <v>1498</v>
      </c>
    </row>
    <row r="245" spans="1:11" x14ac:dyDescent="0.15">
      <c r="F245" s="20"/>
    </row>
  </sheetData>
  <mergeCells count="56">
    <mergeCell ref="K3:K4"/>
    <mergeCell ref="A3:A4"/>
    <mergeCell ref="B3:C3"/>
    <mergeCell ref="D3:D4"/>
    <mergeCell ref="E3:F3"/>
    <mergeCell ref="G3:G4"/>
    <mergeCell ref="H3:I4"/>
    <mergeCell ref="J3:J4"/>
    <mergeCell ref="H5:H9"/>
    <mergeCell ref="H10:H14"/>
    <mergeCell ref="H15:H19"/>
    <mergeCell ref="H20:H24"/>
    <mergeCell ref="H25:H29"/>
    <mergeCell ref="H30:H34"/>
    <mergeCell ref="H35:H39"/>
    <mergeCell ref="H40:H44"/>
    <mergeCell ref="H45:H49"/>
    <mergeCell ref="H50:H54"/>
    <mergeCell ref="H55:H59"/>
    <mergeCell ref="H60:H64"/>
    <mergeCell ref="H65:H69"/>
    <mergeCell ref="H70:H74"/>
    <mergeCell ref="H75:H79"/>
    <mergeCell ref="H80:H84"/>
    <mergeCell ref="H85:H89"/>
    <mergeCell ref="H90:H94"/>
    <mergeCell ref="H95:H99"/>
    <mergeCell ref="H100:H104"/>
    <mergeCell ref="H105:H109"/>
    <mergeCell ref="H110:H114"/>
    <mergeCell ref="H115:H119"/>
    <mergeCell ref="H120:H124"/>
    <mergeCell ref="H125:H129"/>
    <mergeCell ref="H130:H134"/>
    <mergeCell ref="H135:H139"/>
    <mergeCell ref="H140:H144"/>
    <mergeCell ref="H145:H149"/>
    <mergeCell ref="H150:H154"/>
    <mergeCell ref="H155:H159"/>
    <mergeCell ref="H160:H164"/>
    <mergeCell ref="H165:H169"/>
    <mergeCell ref="H170:H174"/>
    <mergeCell ref="H175:H179"/>
    <mergeCell ref="H180:H184"/>
    <mergeCell ref="H185:H189"/>
    <mergeCell ref="H190:H194"/>
    <mergeCell ref="H225:H229"/>
    <mergeCell ref="H230:H234"/>
    <mergeCell ref="H235:H239"/>
    <mergeCell ref="H240:H244"/>
    <mergeCell ref="H195:H199"/>
    <mergeCell ref="H200:H204"/>
    <mergeCell ref="H205:H209"/>
    <mergeCell ref="H210:H214"/>
    <mergeCell ref="H215:H219"/>
    <mergeCell ref="H220:H224"/>
  </mergeCells>
  <phoneticPr fontId="30"/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&amp;P / &amp;N ページ</oddFooter>
  </headerFooter>
  <colBreaks count="2" manualBreakCount="2">
    <brk id="10" max="242" man="1"/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9"/>
  <sheetViews>
    <sheetView view="pageBreakPreview" zoomScale="90" zoomScaleNormal="100" zoomScaleSheetLayoutView="90" workbookViewId="0">
      <pane ySplit="4" topLeftCell="A5" activePane="bottomLeft" state="frozen"/>
      <selection pane="bottomLeft" activeCell="G3" sqref="G3:G4"/>
    </sheetView>
  </sheetViews>
  <sheetFormatPr defaultRowHeight="13.5" x14ac:dyDescent="0.15"/>
  <cols>
    <col min="1" max="1" width="7.5" style="28" customWidth="1"/>
    <col min="2" max="3" width="6.75" style="2" customWidth="1"/>
    <col min="4" max="4" width="29.125" style="1" bestFit="1" customWidth="1"/>
    <col min="5" max="6" width="6.625" style="2" customWidth="1"/>
    <col min="7" max="7" width="22.75" customWidth="1"/>
    <col min="8" max="8" width="28.625" customWidth="1"/>
    <col min="9" max="9" width="29.875" bestFit="1" customWidth="1"/>
    <col min="10" max="10" width="9.25" customWidth="1"/>
    <col min="11" max="11" width="9" style="28"/>
  </cols>
  <sheetData>
    <row r="1" spans="1:11" s="21" customFormat="1" ht="29.25" customHeight="1" x14ac:dyDescent="0.15">
      <c r="A1" s="58" t="s">
        <v>1391</v>
      </c>
      <c r="B1" s="58"/>
      <c r="C1" s="58"/>
      <c r="D1" s="58"/>
      <c r="E1" s="58"/>
      <c r="F1" s="58"/>
      <c r="G1" s="58"/>
      <c r="H1" s="58"/>
      <c r="I1" s="58"/>
      <c r="J1" s="57" t="s">
        <v>1649</v>
      </c>
      <c r="K1" s="74"/>
    </row>
    <row r="2" spans="1:11" s="53" customFormat="1" ht="29.25" customHeight="1" thickBot="1" x14ac:dyDescent="0.2">
      <c r="A2" s="58" t="s">
        <v>1389</v>
      </c>
      <c r="B2" s="58"/>
      <c r="C2" s="58"/>
      <c r="D2" s="58"/>
      <c r="E2" s="58"/>
      <c r="F2" s="58"/>
      <c r="G2" s="58"/>
      <c r="H2" s="58"/>
      <c r="I2" s="58"/>
      <c r="J2" s="57"/>
      <c r="K2" s="28"/>
    </row>
    <row r="3" spans="1:11" ht="29.25" customHeight="1" x14ac:dyDescent="0.15">
      <c r="A3" s="92" t="s">
        <v>1385</v>
      </c>
      <c r="B3" s="94" t="s">
        <v>1384</v>
      </c>
      <c r="C3" s="94"/>
      <c r="D3" s="95" t="s">
        <v>39</v>
      </c>
      <c r="E3" s="94" t="s">
        <v>1386</v>
      </c>
      <c r="F3" s="94"/>
      <c r="G3" s="95" t="s">
        <v>60</v>
      </c>
      <c r="H3" s="95" t="s">
        <v>61</v>
      </c>
      <c r="I3" s="95"/>
      <c r="J3" s="90" t="s">
        <v>40</v>
      </c>
      <c r="K3" s="90" t="s">
        <v>1496</v>
      </c>
    </row>
    <row r="4" spans="1:11" ht="29.25" customHeight="1" thickBot="1" x14ac:dyDescent="0.2">
      <c r="A4" s="93"/>
      <c r="B4" s="33" t="s">
        <v>62</v>
      </c>
      <c r="C4" s="33" t="s">
        <v>63</v>
      </c>
      <c r="D4" s="96"/>
      <c r="E4" s="33" t="s">
        <v>62</v>
      </c>
      <c r="F4" s="33" t="s">
        <v>63</v>
      </c>
      <c r="G4" s="96"/>
      <c r="H4" s="96"/>
      <c r="I4" s="96"/>
      <c r="J4" s="91"/>
      <c r="K4" s="91"/>
    </row>
    <row r="5" spans="1:11" ht="13.5" customHeight="1" x14ac:dyDescent="0.15">
      <c r="A5" s="4">
        <v>232207</v>
      </c>
      <c r="B5" s="5" t="s">
        <v>73</v>
      </c>
      <c r="C5" s="5" t="s">
        <v>557</v>
      </c>
      <c r="D5" s="43" t="s">
        <v>558</v>
      </c>
      <c r="E5" s="5" t="s">
        <v>559</v>
      </c>
      <c r="F5" s="5" t="s">
        <v>560</v>
      </c>
      <c r="G5" s="7" t="s">
        <v>561</v>
      </c>
      <c r="H5" s="89" t="s">
        <v>1508</v>
      </c>
      <c r="I5" s="7"/>
      <c r="J5" s="8">
        <v>106</v>
      </c>
      <c r="K5" s="70" t="s">
        <v>1497</v>
      </c>
    </row>
    <row r="6" spans="1:11" ht="13.5" customHeight="1" x14ac:dyDescent="0.15">
      <c r="A6" s="9">
        <v>232207</v>
      </c>
      <c r="B6" s="10" t="s">
        <v>73</v>
      </c>
      <c r="C6" s="10" t="s">
        <v>557</v>
      </c>
      <c r="D6" s="44" t="s">
        <v>558</v>
      </c>
      <c r="E6" s="10" t="s">
        <v>559</v>
      </c>
      <c r="F6" s="10" t="s">
        <v>562</v>
      </c>
      <c r="G6" s="12" t="s">
        <v>563</v>
      </c>
      <c r="H6" s="87"/>
      <c r="I6" s="12" t="s">
        <v>78</v>
      </c>
      <c r="J6" s="14">
        <f>J5</f>
        <v>106</v>
      </c>
      <c r="K6" s="71" t="s">
        <v>1498</v>
      </c>
    </row>
    <row r="7" spans="1:11" ht="13.5" customHeight="1" x14ac:dyDescent="0.15">
      <c r="A7" s="9">
        <v>232207</v>
      </c>
      <c r="B7" s="10" t="s">
        <v>73</v>
      </c>
      <c r="C7" s="10" t="s">
        <v>557</v>
      </c>
      <c r="D7" s="44" t="s">
        <v>558</v>
      </c>
      <c r="E7" s="10" t="s">
        <v>73</v>
      </c>
      <c r="F7" s="10" t="s">
        <v>564</v>
      </c>
      <c r="G7" s="12" t="s">
        <v>565</v>
      </c>
      <c r="H7" s="87"/>
      <c r="I7" s="12" t="s">
        <v>80</v>
      </c>
      <c r="J7" s="14">
        <f>ROUND(ROUND((J5/2),0)*(1+2/10),0)</f>
        <v>64</v>
      </c>
      <c r="K7" s="71" t="s">
        <v>1498</v>
      </c>
    </row>
    <row r="8" spans="1:11" ht="13.5" customHeight="1" x14ac:dyDescent="0.15">
      <c r="A8" s="9">
        <v>232207</v>
      </c>
      <c r="B8" s="10" t="s">
        <v>73</v>
      </c>
      <c r="C8" s="10" t="s">
        <v>557</v>
      </c>
      <c r="D8" s="44" t="s">
        <v>558</v>
      </c>
      <c r="E8" s="10" t="s">
        <v>73</v>
      </c>
      <c r="F8" s="10" t="s">
        <v>566</v>
      </c>
      <c r="G8" s="12" t="s">
        <v>567</v>
      </c>
      <c r="H8" s="87"/>
      <c r="I8" s="12" t="s">
        <v>83</v>
      </c>
      <c r="J8" s="14">
        <f>ROUND(ROUND((J5/3),0)*(1+3/10),0)</f>
        <v>46</v>
      </c>
      <c r="K8" s="71" t="s">
        <v>1498</v>
      </c>
    </row>
    <row r="9" spans="1:11" ht="13.5" customHeight="1" thickBot="1" x14ac:dyDescent="0.2">
      <c r="A9" s="15">
        <v>232207</v>
      </c>
      <c r="B9" s="16" t="s">
        <v>559</v>
      </c>
      <c r="C9" s="16" t="s">
        <v>568</v>
      </c>
      <c r="D9" s="45" t="s">
        <v>558</v>
      </c>
      <c r="E9" s="16" t="s">
        <v>559</v>
      </c>
      <c r="F9" s="16" t="s">
        <v>569</v>
      </c>
      <c r="G9" s="18" t="s">
        <v>570</v>
      </c>
      <c r="H9" s="88"/>
      <c r="I9" s="18" t="s">
        <v>87</v>
      </c>
      <c r="J9" s="19">
        <f>ROUND(ROUND((J5/4),0)*(1+4/10),0)</f>
        <v>38</v>
      </c>
      <c r="K9" s="71" t="s">
        <v>1498</v>
      </c>
    </row>
    <row r="10" spans="1:11" ht="13.5" customHeight="1" x14ac:dyDescent="0.15">
      <c r="A10" s="4">
        <v>232207</v>
      </c>
      <c r="B10" s="5" t="s">
        <v>73</v>
      </c>
      <c r="C10" s="5" t="s">
        <v>557</v>
      </c>
      <c r="D10" s="43" t="s">
        <v>558</v>
      </c>
      <c r="E10" s="5" t="s">
        <v>559</v>
      </c>
      <c r="F10" s="5" t="s">
        <v>287</v>
      </c>
      <c r="G10" s="7" t="s">
        <v>571</v>
      </c>
      <c r="H10" s="89" t="s">
        <v>1</v>
      </c>
      <c r="I10" s="7"/>
      <c r="J10" s="8">
        <v>153</v>
      </c>
      <c r="K10" s="70" t="s">
        <v>1497</v>
      </c>
    </row>
    <row r="11" spans="1:11" ht="13.5" customHeight="1" x14ac:dyDescent="0.15">
      <c r="A11" s="9">
        <v>232207</v>
      </c>
      <c r="B11" s="10" t="s">
        <v>559</v>
      </c>
      <c r="C11" s="10" t="s">
        <v>557</v>
      </c>
      <c r="D11" s="44" t="s">
        <v>558</v>
      </c>
      <c r="E11" s="10" t="s">
        <v>559</v>
      </c>
      <c r="F11" s="10" t="s">
        <v>289</v>
      </c>
      <c r="G11" s="12" t="s">
        <v>572</v>
      </c>
      <c r="H11" s="87"/>
      <c r="I11" s="12" t="s">
        <v>78</v>
      </c>
      <c r="J11" s="14">
        <f>J10</f>
        <v>153</v>
      </c>
      <c r="K11" s="71" t="s">
        <v>1498</v>
      </c>
    </row>
    <row r="12" spans="1:11" ht="13.5" customHeight="1" x14ac:dyDescent="0.15">
      <c r="A12" s="9">
        <v>232207</v>
      </c>
      <c r="B12" s="10" t="s">
        <v>73</v>
      </c>
      <c r="C12" s="10" t="s">
        <v>568</v>
      </c>
      <c r="D12" s="44" t="s">
        <v>558</v>
      </c>
      <c r="E12" s="10" t="s">
        <v>73</v>
      </c>
      <c r="F12" s="10" t="s">
        <v>291</v>
      </c>
      <c r="G12" s="12" t="s">
        <v>573</v>
      </c>
      <c r="H12" s="87"/>
      <c r="I12" s="12" t="s">
        <v>80</v>
      </c>
      <c r="J12" s="14">
        <f>ROUND(ROUND((J10/2),0)*(1+2/10),0)</f>
        <v>92</v>
      </c>
      <c r="K12" s="71" t="s">
        <v>1498</v>
      </c>
    </row>
    <row r="13" spans="1:11" ht="13.5" customHeight="1" x14ac:dyDescent="0.15">
      <c r="A13" s="9">
        <v>232207</v>
      </c>
      <c r="B13" s="10" t="s">
        <v>73</v>
      </c>
      <c r="C13" s="10" t="s">
        <v>568</v>
      </c>
      <c r="D13" s="44" t="s">
        <v>558</v>
      </c>
      <c r="E13" s="10" t="s">
        <v>73</v>
      </c>
      <c r="F13" s="10" t="s">
        <v>293</v>
      </c>
      <c r="G13" s="12" t="s">
        <v>574</v>
      </c>
      <c r="H13" s="87"/>
      <c r="I13" s="12" t="s">
        <v>83</v>
      </c>
      <c r="J13" s="14">
        <f>ROUND(ROUND((J10/3),0)*(1+3/10),0)</f>
        <v>66</v>
      </c>
      <c r="K13" s="71" t="s">
        <v>1498</v>
      </c>
    </row>
    <row r="14" spans="1:11" ht="13.5" customHeight="1" thickBot="1" x14ac:dyDescent="0.2">
      <c r="A14" s="15">
        <v>232207</v>
      </c>
      <c r="B14" s="16" t="s">
        <v>73</v>
      </c>
      <c r="C14" s="16" t="s">
        <v>557</v>
      </c>
      <c r="D14" s="45" t="s">
        <v>558</v>
      </c>
      <c r="E14" s="16" t="s">
        <v>559</v>
      </c>
      <c r="F14" s="16" t="s">
        <v>295</v>
      </c>
      <c r="G14" s="18" t="s">
        <v>575</v>
      </c>
      <c r="H14" s="88"/>
      <c r="I14" s="18" t="s">
        <v>87</v>
      </c>
      <c r="J14" s="19">
        <f>ROUND(ROUND((J10/4),0)*(1+4/10),0)</f>
        <v>53</v>
      </c>
      <c r="K14" s="71" t="s">
        <v>1498</v>
      </c>
    </row>
    <row r="15" spans="1:11" ht="13.5" customHeight="1" x14ac:dyDescent="0.15">
      <c r="A15" s="4">
        <v>232207</v>
      </c>
      <c r="B15" s="5" t="s">
        <v>73</v>
      </c>
      <c r="C15" s="5" t="s">
        <v>557</v>
      </c>
      <c r="D15" s="43" t="s">
        <v>558</v>
      </c>
      <c r="E15" s="5" t="s">
        <v>73</v>
      </c>
      <c r="F15" s="5" t="s">
        <v>297</v>
      </c>
      <c r="G15" s="7" t="s">
        <v>576</v>
      </c>
      <c r="H15" s="89" t="s">
        <v>1556</v>
      </c>
      <c r="I15" s="7"/>
      <c r="J15" s="8">
        <v>197</v>
      </c>
      <c r="K15" s="70" t="s">
        <v>1497</v>
      </c>
    </row>
    <row r="16" spans="1:11" ht="13.5" customHeight="1" x14ac:dyDescent="0.15">
      <c r="A16" s="9">
        <v>232207</v>
      </c>
      <c r="B16" s="10" t="s">
        <v>559</v>
      </c>
      <c r="C16" s="10" t="s">
        <v>568</v>
      </c>
      <c r="D16" s="44" t="s">
        <v>558</v>
      </c>
      <c r="E16" s="10" t="s">
        <v>73</v>
      </c>
      <c r="F16" s="10" t="s">
        <v>299</v>
      </c>
      <c r="G16" s="12" t="s">
        <v>577</v>
      </c>
      <c r="H16" s="87"/>
      <c r="I16" s="12" t="s">
        <v>78</v>
      </c>
      <c r="J16" s="14">
        <f>J15</f>
        <v>197</v>
      </c>
      <c r="K16" s="71" t="s">
        <v>1498</v>
      </c>
    </row>
    <row r="17" spans="1:11" ht="13.5" customHeight="1" x14ac:dyDescent="0.15">
      <c r="A17" s="9">
        <v>232207</v>
      </c>
      <c r="B17" s="10" t="s">
        <v>559</v>
      </c>
      <c r="C17" s="10" t="s">
        <v>557</v>
      </c>
      <c r="D17" s="44" t="s">
        <v>558</v>
      </c>
      <c r="E17" s="10" t="s">
        <v>73</v>
      </c>
      <c r="F17" s="10" t="s">
        <v>301</v>
      </c>
      <c r="G17" s="12" t="s">
        <v>578</v>
      </c>
      <c r="H17" s="87"/>
      <c r="I17" s="12" t="s">
        <v>80</v>
      </c>
      <c r="J17" s="14">
        <f>ROUND(ROUND((J15/2),0)*(1+2/10),0)</f>
        <v>119</v>
      </c>
      <c r="K17" s="71" t="s">
        <v>1498</v>
      </c>
    </row>
    <row r="18" spans="1:11" ht="13.5" customHeight="1" x14ac:dyDescent="0.15">
      <c r="A18" s="9">
        <v>232207</v>
      </c>
      <c r="B18" s="10" t="s">
        <v>559</v>
      </c>
      <c r="C18" s="10" t="s">
        <v>568</v>
      </c>
      <c r="D18" s="44" t="s">
        <v>558</v>
      </c>
      <c r="E18" s="10" t="s">
        <v>73</v>
      </c>
      <c r="F18" s="10" t="s">
        <v>303</v>
      </c>
      <c r="G18" s="12" t="s">
        <v>579</v>
      </c>
      <c r="H18" s="87"/>
      <c r="I18" s="12" t="s">
        <v>83</v>
      </c>
      <c r="J18" s="14">
        <f>ROUND(ROUND((J15/3),0)*(1+3/10),0)</f>
        <v>86</v>
      </c>
      <c r="K18" s="71" t="s">
        <v>1498</v>
      </c>
    </row>
    <row r="19" spans="1:11" ht="13.5" customHeight="1" thickBot="1" x14ac:dyDescent="0.2">
      <c r="A19" s="15">
        <v>232207</v>
      </c>
      <c r="B19" s="16" t="s">
        <v>73</v>
      </c>
      <c r="C19" s="16" t="s">
        <v>557</v>
      </c>
      <c r="D19" s="45" t="s">
        <v>558</v>
      </c>
      <c r="E19" s="16" t="s">
        <v>559</v>
      </c>
      <c r="F19" s="16" t="s">
        <v>305</v>
      </c>
      <c r="G19" s="18" t="s">
        <v>580</v>
      </c>
      <c r="H19" s="88"/>
      <c r="I19" s="18" t="s">
        <v>87</v>
      </c>
      <c r="J19" s="19">
        <f>ROUND(ROUND((J15/4),0)*(1+4/10),0)</f>
        <v>69</v>
      </c>
      <c r="K19" s="71" t="s">
        <v>1498</v>
      </c>
    </row>
    <row r="20" spans="1:11" ht="13.5" customHeight="1" x14ac:dyDescent="0.15">
      <c r="A20" s="4">
        <v>232207</v>
      </c>
      <c r="B20" s="5" t="s">
        <v>559</v>
      </c>
      <c r="C20" s="5" t="s">
        <v>557</v>
      </c>
      <c r="D20" s="43" t="s">
        <v>558</v>
      </c>
      <c r="E20" s="5" t="s">
        <v>559</v>
      </c>
      <c r="F20" s="5" t="s">
        <v>307</v>
      </c>
      <c r="G20" s="7" t="s">
        <v>581</v>
      </c>
      <c r="H20" s="89" t="s">
        <v>1557</v>
      </c>
      <c r="I20" s="7"/>
      <c r="J20" s="8">
        <v>239</v>
      </c>
      <c r="K20" s="70" t="s">
        <v>1497</v>
      </c>
    </row>
    <row r="21" spans="1:11" ht="13.5" customHeight="1" x14ac:dyDescent="0.15">
      <c r="A21" s="9">
        <v>232207</v>
      </c>
      <c r="B21" s="10" t="s">
        <v>73</v>
      </c>
      <c r="C21" s="10" t="s">
        <v>568</v>
      </c>
      <c r="D21" s="44" t="s">
        <v>558</v>
      </c>
      <c r="E21" s="10" t="s">
        <v>559</v>
      </c>
      <c r="F21" s="10" t="s">
        <v>309</v>
      </c>
      <c r="G21" s="12" t="s">
        <v>582</v>
      </c>
      <c r="H21" s="87"/>
      <c r="I21" s="12" t="s">
        <v>78</v>
      </c>
      <c r="J21" s="14">
        <f>J20</f>
        <v>239</v>
      </c>
      <c r="K21" s="71" t="s">
        <v>1498</v>
      </c>
    </row>
    <row r="22" spans="1:11" ht="13.5" customHeight="1" x14ac:dyDescent="0.15">
      <c r="A22" s="9">
        <v>232207</v>
      </c>
      <c r="B22" s="10" t="s">
        <v>73</v>
      </c>
      <c r="C22" s="10" t="s">
        <v>557</v>
      </c>
      <c r="D22" s="44" t="s">
        <v>558</v>
      </c>
      <c r="E22" s="10" t="s">
        <v>73</v>
      </c>
      <c r="F22" s="10" t="s">
        <v>311</v>
      </c>
      <c r="G22" s="12" t="s">
        <v>583</v>
      </c>
      <c r="H22" s="87"/>
      <c r="I22" s="12" t="s">
        <v>80</v>
      </c>
      <c r="J22" s="14">
        <f>ROUND(ROUND((J20/2),0)*(1+2/10),0)</f>
        <v>144</v>
      </c>
      <c r="K22" s="71" t="s">
        <v>1498</v>
      </c>
    </row>
    <row r="23" spans="1:11" ht="13.5" customHeight="1" x14ac:dyDescent="0.15">
      <c r="A23" s="9">
        <v>232207</v>
      </c>
      <c r="B23" s="10" t="s">
        <v>73</v>
      </c>
      <c r="C23" s="10" t="s">
        <v>557</v>
      </c>
      <c r="D23" s="44" t="s">
        <v>558</v>
      </c>
      <c r="E23" s="10" t="s">
        <v>559</v>
      </c>
      <c r="F23" s="10" t="s">
        <v>313</v>
      </c>
      <c r="G23" s="12" t="s">
        <v>584</v>
      </c>
      <c r="H23" s="87"/>
      <c r="I23" s="12" t="s">
        <v>83</v>
      </c>
      <c r="J23" s="14">
        <f>ROUND(ROUND((J20/3),0)*(1+3/10),0)</f>
        <v>104</v>
      </c>
      <c r="K23" s="71" t="s">
        <v>1498</v>
      </c>
    </row>
    <row r="24" spans="1:11" ht="13.5" customHeight="1" thickBot="1" x14ac:dyDescent="0.2">
      <c r="A24" s="15">
        <v>232207</v>
      </c>
      <c r="B24" s="16" t="s">
        <v>73</v>
      </c>
      <c r="C24" s="16" t="s">
        <v>557</v>
      </c>
      <c r="D24" s="45" t="s">
        <v>558</v>
      </c>
      <c r="E24" s="16" t="s">
        <v>73</v>
      </c>
      <c r="F24" s="16" t="s">
        <v>315</v>
      </c>
      <c r="G24" s="18" t="s">
        <v>585</v>
      </c>
      <c r="H24" s="88"/>
      <c r="I24" s="18" t="s">
        <v>87</v>
      </c>
      <c r="J24" s="19">
        <f>ROUND(ROUND((J20/4),0)*(1+4/10),0)</f>
        <v>84</v>
      </c>
      <c r="K24" s="71" t="s">
        <v>1498</v>
      </c>
    </row>
    <row r="25" spans="1:11" ht="13.5" customHeight="1" x14ac:dyDescent="0.15">
      <c r="A25" s="4">
        <v>232207</v>
      </c>
      <c r="B25" s="5" t="s">
        <v>73</v>
      </c>
      <c r="C25" s="5" t="s">
        <v>568</v>
      </c>
      <c r="D25" s="43" t="s">
        <v>558</v>
      </c>
      <c r="E25" s="5" t="s">
        <v>559</v>
      </c>
      <c r="F25" s="5" t="s">
        <v>317</v>
      </c>
      <c r="G25" s="7" t="s">
        <v>586</v>
      </c>
      <c r="H25" s="89" t="s">
        <v>1558</v>
      </c>
      <c r="I25" s="7"/>
      <c r="J25" s="8">
        <v>275</v>
      </c>
      <c r="K25" s="70" t="s">
        <v>1497</v>
      </c>
    </row>
    <row r="26" spans="1:11" ht="13.5" customHeight="1" x14ac:dyDescent="0.15">
      <c r="A26" s="9">
        <v>232207</v>
      </c>
      <c r="B26" s="10" t="s">
        <v>73</v>
      </c>
      <c r="C26" s="10" t="s">
        <v>557</v>
      </c>
      <c r="D26" s="44" t="s">
        <v>558</v>
      </c>
      <c r="E26" s="10" t="s">
        <v>73</v>
      </c>
      <c r="F26" s="10" t="s">
        <v>319</v>
      </c>
      <c r="G26" s="12" t="s">
        <v>587</v>
      </c>
      <c r="H26" s="87"/>
      <c r="I26" s="12" t="s">
        <v>78</v>
      </c>
      <c r="J26" s="14">
        <f>J25</f>
        <v>275</v>
      </c>
      <c r="K26" s="71" t="s">
        <v>1498</v>
      </c>
    </row>
    <row r="27" spans="1:11" ht="13.5" customHeight="1" x14ac:dyDescent="0.15">
      <c r="A27" s="9">
        <v>232207</v>
      </c>
      <c r="B27" s="10" t="s">
        <v>73</v>
      </c>
      <c r="C27" s="10" t="s">
        <v>557</v>
      </c>
      <c r="D27" s="44" t="s">
        <v>558</v>
      </c>
      <c r="E27" s="10" t="s">
        <v>73</v>
      </c>
      <c r="F27" s="10" t="s">
        <v>321</v>
      </c>
      <c r="G27" s="12" t="s">
        <v>588</v>
      </c>
      <c r="H27" s="87"/>
      <c r="I27" s="12" t="s">
        <v>80</v>
      </c>
      <c r="J27" s="14">
        <f>ROUND(ROUND((J25/2),0)*(1+2/10),0)</f>
        <v>166</v>
      </c>
      <c r="K27" s="71" t="s">
        <v>1498</v>
      </c>
    </row>
    <row r="28" spans="1:11" ht="13.5" customHeight="1" x14ac:dyDescent="0.15">
      <c r="A28" s="9">
        <v>232207</v>
      </c>
      <c r="B28" s="10" t="s">
        <v>73</v>
      </c>
      <c r="C28" s="10" t="s">
        <v>568</v>
      </c>
      <c r="D28" s="44" t="s">
        <v>558</v>
      </c>
      <c r="E28" s="10" t="s">
        <v>559</v>
      </c>
      <c r="F28" s="10" t="s">
        <v>323</v>
      </c>
      <c r="G28" s="12" t="s">
        <v>589</v>
      </c>
      <c r="H28" s="87"/>
      <c r="I28" s="12" t="s">
        <v>83</v>
      </c>
      <c r="J28" s="14">
        <f>ROUND(ROUND((J25/3),0)*(1+3/10),0)</f>
        <v>120</v>
      </c>
      <c r="K28" s="71" t="s">
        <v>1498</v>
      </c>
    </row>
    <row r="29" spans="1:11" ht="13.5" customHeight="1" thickBot="1" x14ac:dyDescent="0.2">
      <c r="A29" s="15">
        <v>232207</v>
      </c>
      <c r="B29" s="16" t="s">
        <v>73</v>
      </c>
      <c r="C29" s="16" t="s">
        <v>568</v>
      </c>
      <c r="D29" s="45" t="s">
        <v>558</v>
      </c>
      <c r="E29" s="16" t="s">
        <v>73</v>
      </c>
      <c r="F29" s="16" t="s">
        <v>325</v>
      </c>
      <c r="G29" s="18" t="s">
        <v>590</v>
      </c>
      <c r="H29" s="88"/>
      <c r="I29" s="18" t="s">
        <v>87</v>
      </c>
      <c r="J29" s="19">
        <f>ROUND(ROUND((J25/4),0)*(1+4/10),0)</f>
        <v>97</v>
      </c>
      <c r="K29" s="71" t="s">
        <v>1498</v>
      </c>
    </row>
    <row r="30" spans="1:11" ht="13.5" customHeight="1" x14ac:dyDescent="0.15">
      <c r="A30" s="4">
        <v>232207</v>
      </c>
      <c r="B30" s="5" t="s">
        <v>73</v>
      </c>
      <c r="C30" s="5" t="s">
        <v>568</v>
      </c>
      <c r="D30" s="43" t="s">
        <v>558</v>
      </c>
      <c r="E30" s="5" t="s">
        <v>73</v>
      </c>
      <c r="F30" s="5" t="s">
        <v>327</v>
      </c>
      <c r="G30" s="7" t="s">
        <v>591</v>
      </c>
      <c r="H30" s="89" t="s">
        <v>1559</v>
      </c>
      <c r="I30" s="7"/>
      <c r="J30" s="8">
        <v>311</v>
      </c>
      <c r="K30" s="75" t="s">
        <v>1497</v>
      </c>
    </row>
    <row r="31" spans="1:11" ht="13.5" customHeight="1" x14ac:dyDescent="0.15">
      <c r="A31" s="9">
        <v>232207</v>
      </c>
      <c r="B31" s="10" t="s">
        <v>73</v>
      </c>
      <c r="C31" s="10" t="s">
        <v>568</v>
      </c>
      <c r="D31" s="44" t="s">
        <v>558</v>
      </c>
      <c r="E31" s="10" t="s">
        <v>73</v>
      </c>
      <c r="F31" s="10" t="s">
        <v>329</v>
      </c>
      <c r="G31" s="12" t="s">
        <v>592</v>
      </c>
      <c r="H31" s="87"/>
      <c r="I31" s="12" t="s">
        <v>78</v>
      </c>
      <c r="J31" s="14">
        <f>J30</f>
        <v>311</v>
      </c>
      <c r="K31" s="76" t="s">
        <v>1498</v>
      </c>
    </row>
    <row r="32" spans="1:11" ht="13.5" customHeight="1" x14ac:dyDescent="0.15">
      <c r="A32" s="9">
        <v>232207</v>
      </c>
      <c r="B32" s="10" t="s">
        <v>73</v>
      </c>
      <c r="C32" s="10" t="s">
        <v>557</v>
      </c>
      <c r="D32" s="44" t="s">
        <v>558</v>
      </c>
      <c r="E32" s="10" t="s">
        <v>559</v>
      </c>
      <c r="F32" s="10" t="s">
        <v>331</v>
      </c>
      <c r="G32" s="12" t="s">
        <v>593</v>
      </c>
      <c r="H32" s="87"/>
      <c r="I32" s="12" t="s">
        <v>80</v>
      </c>
      <c r="J32" s="14">
        <f>ROUND(ROUND((J30/2),0)*(1+2/10),0)</f>
        <v>187</v>
      </c>
      <c r="K32" s="76" t="s">
        <v>1498</v>
      </c>
    </row>
    <row r="33" spans="1:11" ht="13.5" customHeight="1" x14ac:dyDescent="0.15">
      <c r="A33" s="9">
        <v>232207</v>
      </c>
      <c r="B33" s="10" t="s">
        <v>73</v>
      </c>
      <c r="C33" s="10" t="s">
        <v>557</v>
      </c>
      <c r="D33" s="44" t="s">
        <v>558</v>
      </c>
      <c r="E33" s="10" t="s">
        <v>73</v>
      </c>
      <c r="F33" s="10" t="s">
        <v>333</v>
      </c>
      <c r="G33" s="12" t="s">
        <v>594</v>
      </c>
      <c r="H33" s="87"/>
      <c r="I33" s="12" t="s">
        <v>83</v>
      </c>
      <c r="J33" s="14">
        <f>ROUND(ROUND((J30/3),0)*(1+3/10),0)</f>
        <v>135</v>
      </c>
      <c r="K33" s="76" t="s">
        <v>1498</v>
      </c>
    </row>
    <row r="34" spans="1:11" ht="13.5" customHeight="1" thickBot="1" x14ac:dyDescent="0.2">
      <c r="A34" s="15">
        <v>232207</v>
      </c>
      <c r="B34" s="16" t="s">
        <v>559</v>
      </c>
      <c r="C34" s="16" t="s">
        <v>557</v>
      </c>
      <c r="D34" s="45" t="s">
        <v>558</v>
      </c>
      <c r="E34" s="16" t="s">
        <v>73</v>
      </c>
      <c r="F34" s="16" t="s">
        <v>335</v>
      </c>
      <c r="G34" s="18" t="s">
        <v>595</v>
      </c>
      <c r="H34" s="88"/>
      <c r="I34" s="18" t="s">
        <v>87</v>
      </c>
      <c r="J34" s="19">
        <f>ROUND(ROUND((J30/4),0)*(1+4/10),0)</f>
        <v>109</v>
      </c>
      <c r="K34" s="77" t="s">
        <v>1498</v>
      </c>
    </row>
    <row r="35" spans="1:11" ht="13.5" customHeight="1" x14ac:dyDescent="0.15">
      <c r="A35" s="4">
        <v>232207</v>
      </c>
      <c r="B35" s="5" t="s">
        <v>73</v>
      </c>
      <c r="C35" s="5" t="s">
        <v>557</v>
      </c>
      <c r="D35" s="43" t="s">
        <v>558</v>
      </c>
      <c r="E35" s="5" t="s">
        <v>559</v>
      </c>
      <c r="F35" s="5" t="s">
        <v>337</v>
      </c>
      <c r="G35" s="7" t="s">
        <v>596</v>
      </c>
      <c r="H35" s="97" t="s">
        <v>1560</v>
      </c>
      <c r="I35" s="7"/>
      <c r="J35" s="8">
        <f>J30+35</f>
        <v>346</v>
      </c>
      <c r="K35" s="75" t="s">
        <v>1498</v>
      </c>
    </row>
    <row r="36" spans="1:11" ht="13.5" customHeight="1" x14ac:dyDescent="0.15">
      <c r="A36" s="9">
        <v>232207</v>
      </c>
      <c r="B36" s="10" t="s">
        <v>73</v>
      </c>
      <c r="C36" s="10" t="s">
        <v>557</v>
      </c>
      <c r="D36" s="44" t="s">
        <v>558</v>
      </c>
      <c r="E36" s="10" t="s">
        <v>559</v>
      </c>
      <c r="F36" s="10" t="s">
        <v>339</v>
      </c>
      <c r="G36" s="12" t="s">
        <v>597</v>
      </c>
      <c r="H36" s="98"/>
      <c r="I36" s="12" t="s">
        <v>78</v>
      </c>
      <c r="J36" s="14">
        <f>J35</f>
        <v>346</v>
      </c>
      <c r="K36" s="76" t="s">
        <v>1498</v>
      </c>
    </row>
    <row r="37" spans="1:11" ht="13.5" customHeight="1" x14ac:dyDescent="0.15">
      <c r="A37" s="9">
        <v>232207</v>
      </c>
      <c r="B37" s="10" t="s">
        <v>73</v>
      </c>
      <c r="C37" s="10" t="s">
        <v>557</v>
      </c>
      <c r="D37" s="44" t="s">
        <v>558</v>
      </c>
      <c r="E37" s="10" t="s">
        <v>73</v>
      </c>
      <c r="F37" s="10" t="s">
        <v>341</v>
      </c>
      <c r="G37" s="12" t="s">
        <v>596</v>
      </c>
      <c r="H37" s="98"/>
      <c r="I37" s="12" t="s">
        <v>80</v>
      </c>
      <c r="J37" s="14">
        <f>ROUND(ROUND((J35/2),0)*(1+2/10),0)</f>
        <v>208</v>
      </c>
      <c r="K37" s="76" t="s">
        <v>1498</v>
      </c>
    </row>
    <row r="38" spans="1:11" ht="13.5" customHeight="1" x14ac:dyDescent="0.15">
      <c r="A38" s="9">
        <v>232207</v>
      </c>
      <c r="B38" s="10" t="s">
        <v>73</v>
      </c>
      <c r="C38" s="10" t="s">
        <v>557</v>
      </c>
      <c r="D38" s="44" t="s">
        <v>558</v>
      </c>
      <c r="E38" s="10" t="s">
        <v>73</v>
      </c>
      <c r="F38" s="10" t="s">
        <v>343</v>
      </c>
      <c r="G38" s="12" t="s">
        <v>598</v>
      </c>
      <c r="H38" s="98"/>
      <c r="I38" s="12" t="s">
        <v>83</v>
      </c>
      <c r="J38" s="14">
        <f>ROUND(ROUND((J35/3),0)*(1+3/10),0)</f>
        <v>150</v>
      </c>
      <c r="K38" s="76" t="s">
        <v>1498</v>
      </c>
    </row>
    <row r="39" spans="1:11" ht="13.5" customHeight="1" thickBot="1" x14ac:dyDescent="0.2">
      <c r="A39" s="15">
        <v>232207</v>
      </c>
      <c r="B39" s="16" t="s">
        <v>73</v>
      </c>
      <c r="C39" s="16" t="s">
        <v>557</v>
      </c>
      <c r="D39" s="45" t="s">
        <v>558</v>
      </c>
      <c r="E39" s="16" t="s">
        <v>73</v>
      </c>
      <c r="F39" s="16" t="s">
        <v>345</v>
      </c>
      <c r="G39" s="18" t="s">
        <v>599</v>
      </c>
      <c r="H39" s="99"/>
      <c r="I39" s="18" t="s">
        <v>87</v>
      </c>
      <c r="J39" s="19">
        <f>ROUND(ROUND((J35/4),0)*(1+4/10),0)</f>
        <v>122</v>
      </c>
      <c r="K39" s="77" t="s">
        <v>1498</v>
      </c>
    </row>
    <row r="40" spans="1:11" ht="13.5" customHeight="1" x14ac:dyDescent="0.15">
      <c r="A40" s="4">
        <v>232207</v>
      </c>
      <c r="B40" s="5" t="s">
        <v>73</v>
      </c>
      <c r="C40" s="5" t="s">
        <v>557</v>
      </c>
      <c r="D40" s="43" t="s">
        <v>558</v>
      </c>
      <c r="E40" s="5" t="s">
        <v>73</v>
      </c>
      <c r="F40" s="5" t="s">
        <v>347</v>
      </c>
      <c r="G40" s="7" t="s">
        <v>600</v>
      </c>
      <c r="H40" s="89" t="s">
        <v>1561</v>
      </c>
      <c r="I40" s="7"/>
      <c r="J40" s="8">
        <f>J35+35</f>
        <v>381</v>
      </c>
      <c r="K40" s="78" t="s">
        <v>1498</v>
      </c>
    </row>
    <row r="41" spans="1:11" ht="13.5" customHeight="1" x14ac:dyDescent="0.15">
      <c r="A41" s="9">
        <v>232207</v>
      </c>
      <c r="B41" s="10" t="s">
        <v>73</v>
      </c>
      <c r="C41" s="10" t="s">
        <v>557</v>
      </c>
      <c r="D41" s="44" t="s">
        <v>558</v>
      </c>
      <c r="E41" s="10" t="s">
        <v>73</v>
      </c>
      <c r="F41" s="10" t="s">
        <v>349</v>
      </c>
      <c r="G41" s="12" t="s">
        <v>601</v>
      </c>
      <c r="H41" s="87"/>
      <c r="I41" s="12" t="s">
        <v>78</v>
      </c>
      <c r="J41" s="14">
        <f>J40</f>
        <v>381</v>
      </c>
      <c r="K41" s="71" t="s">
        <v>1498</v>
      </c>
    </row>
    <row r="42" spans="1:11" ht="13.5" customHeight="1" x14ac:dyDescent="0.15">
      <c r="A42" s="9">
        <v>232207</v>
      </c>
      <c r="B42" s="10" t="s">
        <v>73</v>
      </c>
      <c r="C42" s="10" t="s">
        <v>557</v>
      </c>
      <c r="D42" s="44" t="s">
        <v>558</v>
      </c>
      <c r="E42" s="10" t="s">
        <v>73</v>
      </c>
      <c r="F42" s="10" t="s">
        <v>351</v>
      </c>
      <c r="G42" s="12" t="s">
        <v>602</v>
      </c>
      <c r="H42" s="87"/>
      <c r="I42" s="12" t="s">
        <v>80</v>
      </c>
      <c r="J42" s="14">
        <f>ROUND(ROUND((J40/2),0)*(1+2/10),0)</f>
        <v>229</v>
      </c>
      <c r="K42" s="71" t="s">
        <v>1498</v>
      </c>
    </row>
    <row r="43" spans="1:11" ht="13.5" customHeight="1" x14ac:dyDescent="0.15">
      <c r="A43" s="9">
        <v>232207</v>
      </c>
      <c r="B43" s="10" t="s">
        <v>73</v>
      </c>
      <c r="C43" s="10" t="s">
        <v>568</v>
      </c>
      <c r="D43" s="44" t="s">
        <v>558</v>
      </c>
      <c r="E43" s="10" t="s">
        <v>73</v>
      </c>
      <c r="F43" s="10" t="s">
        <v>353</v>
      </c>
      <c r="G43" s="12" t="s">
        <v>603</v>
      </c>
      <c r="H43" s="87"/>
      <c r="I43" s="12" t="s">
        <v>83</v>
      </c>
      <c r="J43" s="14">
        <f>ROUND(ROUND((J40/3),0)*(1+3/10),0)</f>
        <v>165</v>
      </c>
      <c r="K43" s="71" t="s">
        <v>1498</v>
      </c>
    </row>
    <row r="44" spans="1:11" ht="13.5" customHeight="1" thickBot="1" x14ac:dyDescent="0.2">
      <c r="A44" s="15">
        <v>232207</v>
      </c>
      <c r="B44" s="16" t="s">
        <v>73</v>
      </c>
      <c r="C44" s="16" t="s">
        <v>557</v>
      </c>
      <c r="D44" s="45" t="s">
        <v>558</v>
      </c>
      <c r="E44" s="16" t="s">
        <v>73</v>
      </c>
      <c r="F44" s="16" t="s">
        <v>355</v>
      </c>
      <c r="G44" s="18" t="s">
        <v>604</v>
      </c>
      <c r="H44" s="88"/>
      <c r="I44" s="18" t="s">
        <v>87</v>
      </c>
      <c r="J44" s="19">
        <f>ROUND(ROUND((J40/4),0)*(1+4/10),0)</f>
        <v>133</v>
      </c>
      <c r="K44" s="79" t="s">
        <v>1498</v>
      </c>
    </row>
    <row r="45" spans="1:11" ht="13.5" customHeight="1" x14ac:dyDescent="0.15">
      <c r="A45" s="4">
        <v>232207</v>
      </c>
      <c r="B45" s="5" t="s">
        <v>73</v>
      </c>
      <c r="C45" s="5" t="s">
        <v>557</v>
      </c>
      <c r="D45" s="43" t="s">
        <v>558</v>
      </c>
      <c r="E45" s="5" t="s">
        <v>73</v>
      </c>
      <c r="F45" s="5" t="s">
        <v>357</v>
      </c>
      <c r="G45" s="7" t="s">
        <v>605</v>
      </c>
      <c r="H45" s="89" t="s">
        <v>1562</v>
      </c>
      <c r="I45" s="7"/>
      <c r="J45" s="8">
        <f>J40+35</f>
        <v>416</v>
      </c>
      <c r="K45" s="75" t="s">
        <v>1498</v>
      </c>
    </row>
    <row r="46" spans="1:11" ht="13.5" customHeight="1" x14ac:dyDescent="0.15">
      <c r="A46" s="9">
        <v>232207</v>
      </c>
      <c r="B46" s="10" t="s">
        <v>73</v>
      </c>
      <c r="C46" s="10" t="s">
        <v>557</v>
      </c>
      <c r="D46" s="44" t="s">
        <v>558</v>
      </c>
      <c r="E46" s="10" t="s">
        <v>73</v>
      </c>
      <c r="F46" s="10" t="s">
        <v>359</v>
      </c>
      <c r="G46" s="12" t="s">
        <v>606</v>
      </c>
      <c r="H46" s="87"/>
      <c r="I46" s="12" t="s">
        <v>78</v>
      </c>
      <c r="J46" s="14">
        <f>J45</f>
        <v>416</v>
      </c>
      <c r="K46" s="76" t="s">
        <v>1498</v>
      </c>
    </row>
    <row r="47" spans="1:11" ht="13.5" customHeight="1" x14ac:dyDescent="0.15">
      <c r="A47" s="9">
        <v>232207</v>
      </c>
      <c r="B47" s="10" t="s">
        <v>559</v>
      </c>
      <c r="C47" s="10" t="s">
        <v>557</v>
      </c>
      <c r="D47" s="44" t="s">
        <v>558</v>
      </c>
      <c r="E47" s="10" t="s">
        <v>559</v>
      </c>
      <c r="F47" s="10" t="s">
        <v>361</v>
      </c>
      <c r="G47" s="12" t="s">
        <v>607</v>
      </c>
      <c r="H47" s="87"/>
      <c r="I47" s="12" t="s">
        <v>80</v>
      </c>
      <c r="J47" s="14">
        <f>ROUND(ROUND((J45/2),0)*(1+2/10),0)</f>
        <v>250</v>
      </c>
      <c r="K47" s="76" t="s">
        <v>1498</v>
      </c>
    </row>
    <row r="48" spans="1:11" ht="13.5" customHeight="1" x14ac:dyDescent="0.15">
      <c r="A48" s="9">
        <v>232207</v>
      </c>
      <c r="B48" s="10" t="s">
        <v>559</v>
      </c>
      <c r="C48" s="10" t="s">
        <v>557</v>
      </c>
      <c r="D48" s="44" t="s">
        <v>558</v>
      </c>
      <c r="E48" s="10" t="s">
        <v>73</v>
      </c>
      <c r="F48" s="10" t="s">
        <v>363</v>
      </c>
      <c r="G48" s="12" t="s">
        <v>608</v>
      </c>
      <c r="H48" s="87"/>
      <c r="I48" s="12" t="s">
        <v>83</v>
      </c>
      <c r="J48" s="14">
        <f>ROUND(ROUND((J45/3),0)*(1+3/10),0)</f>
        <v>181</v>
      </c>
      <c r="K48" s="76" t="s">
        <v>1498</v>
      </c>
    </row>
    <row r="49" spans="1:11" ht="13.5" customHeight="1" thickBot="1" x14ac:dyDescent="0.2">
      <c r="A49" s="15">
        <v>232207</v>
      </c>
      <c r="B49" s="16" t="s">
        <v>73</v>
      </c>
      <c r="C49" s="16" t="s">
        <v>557</v>
      </c>
      <c r="D49" s="45" t="s">
        <v>558</v>
      </c>
      <c r="E49" s="16" t="s">
        <v>73</v>
      </c>
      <c r="F49" s="16" t="s">
        <v>365</v>
      </c>
      <c r="G49" s="18" t="s">
        <v>609</v>
      </c>
      <c r="H49" s="88"/>
      <c r="I49" s="18" t="s">
        <v>87</v>
      </c>
      <c r="J49" s="19">
        <f>ROUND(ROUND((J45/4),0)*(1+4/10),0)</f>
        <v>146</v>
      </c>
      <c r="K49" s="77" t="s">
        <v>1498</v>
      </c>
    </row>
    <row r="50" spans="1:11" ht="13.5" customHeight="1" x14ac:dyDescent="0.15">
      <c r="A50" s="4">
        <v>232207</v>
      </c>
      <c r="B50" s="5" t="s">
        <v>73</v>
      </c>
      <c r="C50" s="5" t="s">
        <v>557</v>
      </c>
      <c r="D50" s="43" t="s">
        <v>558</v>
      </c>
      <c r="E50" s="5" t="s">
        <v>73</v>
      </c>
      <c r="F50" s="5" t="s">
        <v>367</v>
      </c>
      <c r="G50" s="7" t="s">
        <v>610</v>
      </c>
      <c r="H50" s="89" t="s">
        <v>1563</v>
      </c>
      <c r="I50" s="7"/>
      <c r="J50" s="8">
        <f>J45+35</f>
        <v>451</v>
      </c>
      <c r="K50" s="78" t="s">
        <v>1498</v>
      </c>
    </row>
    <row r="51" spans="1:11" ht="13.5" customHeight="1" x14ac:dyDescent="0.15">
      <c r="A51" s="9">
        <v>232207</v>
      </c>
      <c r="B51" s="10" t="s">
        <v>559</v>
      </c>
      <c r="C51" s="10" t="s">
        <v>557</v>
      </c>
      <c r="D51" s="44" t="s">
        <v>558</v>
      </c>
      <c r="E51" s="10" t="s">
        <v>559</v>
      </c>
      <c r="F51" s="10" t="s">
        <v>369</v>
      </c>
      <c r="G51" s="12" t="s">
        <v>611</v>
      </c>
      <c r="H51" s="87"/>
      <c r="I51" s="12" t="s">
        <v>78</v>
      </c>
      <c r="J51" s="14">
        <f>J50</f>
        <v>451</v>
      </c>
      <c r="K51" s="71" t="s">
        <v>1498</v>
      </c>
    </row>
    <row r="52" spans="1:11" ht="13.5" customHeight="1" x14ac:dyDescent="0.15">
      <c r="A52" s="9">
        <v>232207</v>
      </c>
      <c r="B52" s="10" t="s">
        <v>73</v>
      </c>
      <c r="C52" s="10" t="s">
        <v>557</v>
      </c>
      <c r="D52" s="44" t="s">
        <v>558</v>
      </c>
      <c r="E52" s="10" t="s">
        <v>559</v>
      </c>
      <c r="F52" s="10" t="s">
        <v>371</v>
      </c>
      <c r="G52" s="12" t="s">
        <v>612</v>
      </c>
      <c r="H52" s="87"/>
      <c r="I52" s="12" t="s">
        <v>80</v>
      </c>
      <c r="J52" s="14">
        <f>ROUND(ROUND((J50/2),0)*(1+2/10),0)</f>
        <v>271</v>
      </c>
      <c r="K52" s="71" t="s">
        <v>1498</v>
      </c>
    </row>
    <row r="53" spans="1:11" ht="13.5" customHeight="1" x14ac:dyDescent="0.15">
      <c r="A53" s="9">
        <v>232207</v>
      </c>
      <c r="B53" s="10" t="s">
        <v>559</v>
      </c>
      <c r="C53" s="10" t="s">
        <v>557</v>
      </c>
      <c r="D53" s="44" t="s">
        <v>558</v>
      </c>
      <c r="E53" s="10" t="s">
        <v>73</v>
      </c>
      <c r="F53" s="10" t="s">
        <v>373</v>
      </c>
      <c r="G53" s="12" t="s">
        <v>613</v>
      </c>
      <c r="H53" s="87"/>
      <c r="I53" s="12" t="s">
        <v>83</v>
      </c>
      <c r="J53" s="14">
        <f>ROUND(ROUND((J50/3),0)*(1+3/10),0)</f>
        <v>195</v>
      </c>
      <c r="K53" s="71" t="s">
        <v>1498</v>
      </c>
    </row>
    <row r="54" spans="1:11" ht="13.5" customHeight="1" thickBot="1" x14ac:dyDescent="0.2">
      <c r="A54" s="15">
        <v>232207</v>
      </c>
      <c r="B54" s="16" t="s">
        <v>73</v>
      </c>
      <c r="C54" s="16" t="s">
        <v>557</v>
      </c>
      <c r="D54" s="45" t="s">
        <v>558</v>
      </c>
      <c r="E54" s="16" t="s">
        <v>73</v>
      </c>
      <c r="F54" s="16" t="s">
        <v>375</v>
      </c>
      <c r="G54" s="18" t="s">
        <v>614</v>
      </c>
      <c r="H54" s="88"/>
      <c r="I54" s="18" t="s">
        <v>87</v>
      </c>
      <c r="J54" s="19">
        <f>ROUND(ROUND((J50/4),0)*(1+4/10),0)</f>
        <v>158</v>
      </c>
      <c r="K54" s="71" t="s">
        <v>1498</v>
      </c>
    </row>
    <row r="55" spans="1:11" ht="13.5" customHeight="1" x14ac:dyDescent="0.15">
      <c r="A55" s="4">
        <v>232207</v>
      </c>
      <c r="B55" s="5" t="s">
        <v>73</v>
      </c>
      <c r="C55" s="5" t="s">
        <v>557</v>
      </c>
      <c r="D55" s="43" t="s">
        <v>558</v>
      </c>
      <c r="E55" s="5" t="s">
        <v>559</v>
      </c>
      <c r="F55" s="5" t="s">
        <v>377</v>
      </c>
      <c r="G55" s="7" t="s">
        <v>615</v>
      </c>
      <c r="H55" s="89" t="s">
        <v>1564</v>
      </c>
      <c r="I55" s="7"/>
      <c r="J55" s="8">
        <f>J50+35</f>
        <v>486</v>
      </c>
      <c r="K55" s="75" t="s">
        <v>1498</v>
      </c>
    </row>
    <row r="56" spans="1:11" ht="13.5" customHeight="1" x14ac:dyDescent="0.15">
      <c r="A56" s="9">
        <v>232207</v>
      </c>
      <c r="B56" s="10" t="s">
        <v>559</v>
      </c>
      <c r="C56" s="10" t="s">
        <v>557</v>
      </c>
      <c r="D56" s="44" t="s">
        <v>558</v>
      </c>
      <c r="E56" s="10" t="s">
        <v>73</v>
      </c>
      <c r="F56" s="10" t="s">
        <v>379</v>
      </c>
      <c r="G56" s="12" t="s">
        <v>616</v>
      </c>
      <c r="H56" s="87"/>
      <c r="I56" s="12" t="s">
        <v>78</v>
      </c>
      <c r="J56" s="14">
        <f>J55</f>
        <v>486</v>
      </c>
      <c r="K56" s="76" t="s">
        <v>1498</v>
      </c>
    </row>
    <row r="57" spans="1:11" ht="13.5" customHeight="1" x14ac:dyDescent="0.15">
      <c r="A57" s="9">
        <v>232207</v>
      </c>
      <c r="B57" s="10" t="s">
        <v>73</v>
      </c>
      <c r="C57" s="10" t="s">
        <v>557</v>
      </c>
      <c r="D57" s="44" t="s">
        <v>558</v>
      </c>
      <c r="E57" s="10" t="s">
        <v>73</v>
      </c>
      <c r="F57" s="10" t="s">
        <v>381</v>
      </c>
      <c r="G57" s="12" t="s">
        <v>617</v>
      </c>
      <c r="H57" s="87"/>
      <c r="I57" s="12" t="s">
        <v>80</v>
      </c>
      <c r="J57" s="14">
        <f>ROUND(ROUND((J55/2),0)*(1+2/10),0)</f>
        <v>292</v>
      </c>
      <c r="K57" s="76" t="s">
        <v>1498</v>
      </c>
    </row>
    <row r="58" spans="1:11" ht="13.5" customHeight="1" x14ac:dyDescent="0.15">
      <c r="A58" s="9">
        <v>232207</v>
      </c>
      <c r="B58" s="10" t="s">
        <v>73</v>
      </c>
      <c r="C58" s="10" t="s">
        <v>557</v>
      </c>
      <c r="D58" s="44" t="s">
        <v>558</v>
      </c>
      <c r="E58" s="10" t="s">
        <v>73</v>
      </c>
      <c r="F58" s="10" t="s">
        <v>383</v>
      </c>
      <c r="G58" s="12" t="s">
        <v>618</v>
      </c>
      <c r="H58" s="87"/>
      <c r="I58" s="12" t="s">
        <v>83</v>
      </c>
      <c r="J58" s="14">
        <f>ROUND(ROUND((J55/3),0)*(1+3/10),0)</f>
        <v>211</v>
      </c>
      <c r="K58" s="76" t="s">
        <v>1498</v>
      </c>
    </row>
    <row r="59" spans="1:11" ht="13.5" customHeight="1" thickBot="1" x14ac:dyDescent="0.2">
      <c r="A59" s="15">
        <v>232207</v>
      </c>
      <c r="B59" s="16" t="s">
        <v>73</v>
      </c>
      <c r="C59" s="16" t="s">
        <v>557</v>
      </c>
      <c r="D59" s="45" t="s">
        <v>558</v>
      </c>
      <c r="E59" s="16" t="s">
        <v>73</v>
      </c>
      <c r="F59" s="16" t="s">
        <v>385</v>
      </c>
      <c r="G59" s="18" t="s">
        <v>619</v>
      </c>
      <c r="H59" s="88"/>
      <c r="I59" s="18" t="s">
        <v>87</v>
      </c>
      <c r="J59" s="19">
        <f>ROUND(ROUND((J55/4),0)*(1+4/10),0)</f>
        <v>171</v>
      </c>
      <c r="K59" s="77" t="s">
        <v>1498</v>
      </c>
    </row>
    <row r="60" spans="1:11" ht="13.5" customHeight="1" x14ac:dyDescent="0.15">
      <c r="A60" s="4">
        <v>232207</v>
      </c>
      <c r="B60" s="5" t="s">
        <v>73</v>
      </c>
      <c r="C60" s="5" t="s">
        <v>557</v>
      </c>
      <c r="D60" s="43" t="s">
        <v>558</v>
      </c>
      <c r="E60" s="5" t="s">
        <v>559</v>
      </c>
      <c r="F60" s="5" t="s">
        <v>387</v>
      </c>
      <c r="G60" s="7" t="s">
        <v>620</v>
      </c>
      <c r="H60" s="97" t="s">
        <v>1565</v>
      </c>
      <c r="I60" s="7"/>
      <c r="J60" s="8">
        <f>J55+35</f>
        <v>521</v>
      </c>
      <c r="K60" s="75" t="s">
        <v>1498</v>
      </c>
    </row>
    <row r="61" spans="1:11" ht="13.5" customHeight="1" x14ac:dyDescent="0.15">
      <c r="A61" s="9">
        <v>232207</v>
      </c>
      <c r="B61" s="10" t="s">
        <v>559</v>
      </c>
      <c r="C61" s="10" t="s">
        <v>557</v>
      </c>
      <c r="D61" s="44" t="s">
        <v>558</v>
      </c>
      <c r="E61" s="10" t="s">
        <v>73</v>
      </c>
      <c r="F61" s="10" t="s">
        <v>389</v>
      </c>
      <c r="G61" s="12" t="s">
        <v>621</v>
      </c>
      <c r="H61" s="98"/>
      <c r="I61" s="12" t="s">
        <v>78</v>
      </c>
      <c r="J61" s="14">
        <f>J60</f>
        <v>521</v>
      </c>
      <c r="K61" s="76" t="s">
        <v>1498</v>
      </c>
    </row>
    <row r="62" spans="1:11" ht="13.5" customHeight="1" x14ac:dyDescent="0.15">
      <c r="A62" s="9">
        <v>232207</v>
      </c>
      <c r="B62" s="10" t="s">
        <v>73</v>
      </c>
      <c r="C62" s="10" t="s">
        <v>557</v>
      </c>
      <c r="D62" s="44" t="s">
        <v>558</v>
      </c>
      <c r="E62" s="10" t="s">
        <v>73</v>
      </c>
      <c r="F62" s="10" t="s">
        <v>391</v>
      </c>
      <c r="G62" s="12" t="s">
        <v>622</v>
      </c>
      <c r="H62" s="98"/>
      <c r="I62" s="12" t="s">
        <v>80</v>
      </c>
      <c r="J62" s="14">
        <f>ROUND(ROUND((J60/2),0)*(1+2/10),0)</f>
        <v>313</v>
      </c>
      <c r="K62" s="76" t="s">
        <v>1498</v>
      </c>
    </row>
    <row r="63" spans="1:11" ht="13.5" customHeight="1" x14ac:dyDescent="0.15">
      <c r="A63" s="9">
        <v>232207</v>
      </c>
      <c r="B63" s="10" t="s">
        <v>73</v>
      </c>
      <c r="C63" s="10" t="s">
        <v>557</v>
      </c>
      <c r="D63" s="44" t="s">
        <v>558</v>
      </c>
      <c r="E63" s="10" t="s">
        <v>73</v>
      </c>
      <c r="F63" s="10" t="s">
        <v>393</v>
      </c>
      <c r="G63" s="12" t="s">
        <v>623</v>
      </c>
      <c r="H63" s="98"/>
      <c r="I63" s="12" t="s">
        <v>83</v>
      </c>
      <c r="J63" s="14">
        <f>ROUND(ROUND((J60/3),0)*(1+3/10),0)</f>
        <v>226</v>
      </c>
      <c r="K63" s="76" t="s">
        <v>1498</v>
      </c>
    </row>
    <row r="64" spans="1:11" ht="13.5" customHeight="1" thickBot="1" x14ac:dyDescent="0.2">
      <c r="A64" s="15">
        <v>232207</v>
      </c>
      <c r="B64" s="16" t="s">
        <v>559</v>
      </c>
      <c r="C64" s="16" t="s">
        <v>557</v>
      </c>
      <c r="D64" s="45" t="s">
        <v>558</v>
      </c>
      <c r="E64" s="16" t="s">
        <v>73</v>
      </c>
      <c r="F64" s="16" t="s">
        <v>395</v>
      </c>
      <c r="G64" s="18" t="s">
        <v>624</v>
      </c>
      <c r="H64" s="99"/>
      <c r="I64" s="18" t="s">
        <v>87</v>
      </c>
      <c r="J64" s="19">
        <f>ROUND(ROUND((J60/4),0)*(1+4/10),0)</f>
        <v>182</v>
      </c>
      <c r="K64" s="77" t="s">
        <v>1498</v>
      </c>
    </row>
    <row r="65" spans="1:11" ht="13.5" customHeight="1" x14ac:dyDescent="0.15">
      <c r="A65" s="4">
        <v>232207</v>
      </c>
      <c r="B65" s="5" t="s">
        <v>73</v>
      </c>
      <c r="C65" s="5" t="s">
        <v>557</v>
      </c>
      <c r="D65" s="43" t="s">
        <v>558</v>
      </c>
      <c r="E65" s="5" t="s">
        <v>73</v>
      </c>
      <c r="F65" s="5" t="s">
        <v>397</v>
      </c>
      <c r="G65" s="7" t="s">
        <v>625</v>
      </c>
      <c r="H65" s="89" t="s">
        <v>1566</v>
      </c>
      <c r="I65" s="7"/>
      <c r="J65" s="8">
        <f>J60+35</f>
        <v>556</v>
      </c>
      <c r="K65" s="75" t="s">
        <v>1498</v>
      </c>
    </row>
    <row r="66" spans="1:11" ht="13.5" customHeight="1" x14ac:dyDescent="0.15">
      <c r="A66" s="9">
        <v>232207</v>
      </c>
      <c r="B66" s="10" t="s">
        <v>73</v>
      </c>
      <c r="C66" s="10" t="s">
        <v>568</v>
      </c>
      <c r="D66" s="44" t="s">
        <v>558</v>
      </c>
      <c r="E66" s="10" t="s">
        <v>559</v>
      </c>
      <c r="F66" s="10" t="s">
        <v>399</v>
      </c>
      <c r="G66" s="12" t="s">
        <v>626</v>
      </c>
      <c r="H66" s="87"/>
      <c r="I66" s="12" t="s">
        <v>78</v>
      </c>
      <c r="J66" s="14">
        <f>J65</f>
        <v>556</v>
      </c>
      <c r="K66" s="76" t="s">
        <v>1498</v>
      </c>
    </row>
    <row r="67" spans="1:11" ht="13.5" customHeight="1" x14ac:dyDescent="0.15">
      <c r="A67" s="9">
        <v>232207</v>
      </c>
      <c r="B67" s="10" t="s">
        <v>73</v>
      </c>
      <c r="C67" s="10" t="s">
        <v>568</v>
      </c>
      <c r="D67" s="44" t="s">
        <v>558</v>
      </c>
      <c r="E67" s="10" t="s">
        <v>73</v>
      </c>
      <c r="F67" s="10" t="s">
        <v>401</v>
      </c>
      <c r="G67" s="12" t="s">
        <v>627</v>
      </c>
      <c r="H67" s="87"/>
      <c r="I67" s="12" t="s">
        <v>80</v>
      </c>
      <c r="J67" s="14">
        <f>ROUND(ROUND((J65/2),0)*(1+2/10),0)</f>
        <v>334</v>
      </c>
      <c r="K67" s="76" t="s">
        <v>1498</v>
      </c>
    </row>
    <row r="68" spans="1:11" ht="13.5" customHeight="1" x14ac:dyDescent="0.15">
      <c r="A68" s="9">
        <v>232207</v>
      </c>
      <c r="B68" s="10" t="s">
        <v>559</v>
      </c>
      <c r="C68" s="10" t="s">
        <v>557</v>
      </c>
      <c r="D68" s="44" t="s">
        <v>558</v>
      </c>
      <c r="E68" s="10" t="s">
        <v>73</v>
      </c>
      <c r="F68" s="10" t="s">
        <v>403</v>
      </c>
      <c r="G68" s="12" t="s">
        <v>628</v>
      </c>
      <c r="H68" s="87"/>
      <c r="I68" s="12" t="s">
        <v>83</v>
      </c>
      <c r="J68" s="14">
        <f>ROUND(ROUND((J65/3),0)*(1+3/10),0)</f>
        <v>241</v>
      </c>
      <c r="K68" s="76" t="s">
        <v>1498</v>
      </c>
    </row>
    <row r="69" spans="1:11" ht="13.5" customHeight="1" thickBot="1" x14ac:dyDescent="0.2">
      <c r="A69" s="15">
        <v>232207</v>
      </c>
      <c r="B69" s="16" t="s">
        <v>559</v>
      </c>
      <c r="C69" s="16" t="s">
        <v>557</v>
      </c>
      <c r="D69" s="45" t="s">
        <v>558</v>
      </c>
      <c r="E69" s="16" t="s">
        <v>73</v>
      </c>
      <c r="F69" s="16" t="s">
        <v>405</v>
      </c>
      <c r="G69" s="18" t="s">
        <v>629</v>
      </c>
      <c r="H69" s="88"/>
      <c r="I69" s="18" t="s">
        <v>87</v>
      </c>
      <c r="J69" s="19">
        <f>ROUND(ROUND((J65/4),0)*(1+4/10),0)</f>
        <v>195</v>
      </c>
      <c r="K69" s="77" t="s">
        <v>1498</v>
      </c>
    </row>
    <row r="70" spans="1:11" ht="13.5" customHeight="1" x14ac:dyDescent="0.15">
      <c r="A70" s="4">
        <v>232207</v>
      </c>
      <c r="B70" s="5" t="s">
        <v>73</v>
      </c>
      <c r="C70" s="5" t="s">
        <v>557</v>
      </c>
      <c r="D70" s="43" t="s">
        <v>558</v>
      </c>
      <c r="E70" s="5" t="s">
        <v>73</v>
      </c>
      <c r="F70" s="5" t="s">
        <v>407</v>
      </c>
      <c r="G70" s="7" t="s">
        <v>630</v>
      </c>
      <c r="H70" s="89" t="s">
        <v>1567</v>
      </c>
      <c r="I70" s="7"/>
      <c r="J70" s="8">
        <f>J65+35</f>
        <v>591</v>
      </c>
      <c r="K70" s="75" t="s">
        <v>1498</v>
      </c>
    </row>
    <row r="71" spans="1:11" ht="13.5" customHeight="1" x14ac:dyDescent="0.15">
      <c r="A71" s="9">
        <v>232207</v>
      </c>
      <c r="B71" s="10" t="s">
        <v>73</v>
      </c>
      <c r="C71" s="10" t="s">
        <v>557</v>
      </c>
      <c r="D71" s="44" t="s">
        <v>558</v>
      </c>
      <c r="E71" s="10" t="s">
        <v>73</v>
      </c>
      <c r="F71" s="10" t="s">
        <v>409</v>
      </c>
      <c r="G71" s="12" t="s">
        <v>631</v>
      </c>
      <c r="H71" s="87"/>
      <c r="I71" s="12" t="s">
        <v>78</v>
      </c>
      <c r="J71" s="14">
        <f>J70</f>
        <v>591</v>
      </c>
      <c r="K71" s="76" t="s">
        <v>1498</v>
      </c>
    </row>
    <row r="72" spans="1:11" ht="13.5" customHeight="1" x14ac:dyDescent="0.15">
      <c r="A72" s="9">
        <v>232207</v>
      </c>
      <c r="B72" s="10" t="s">
        <v>73</v>
      </c>
      <c r="C72" s="10" t="s">
        <v>557</v>
      </c>
      <c r="D72" s="44" t="s">
        <v>558</v>
      </c>
      <c r="E72" s="10" t="s">
        <v>73</v>
      </c>
      <c r="F72" s="10" t="s">
        <v>411</v>
      </c>
      <c r="G72" s="12" t="s">
        <v>632</v>
      </c>
      <c r="H72" s="87"/>
      <c r="I72" s="12" t="s">
        <v>80</v>
      </c>
      <c r="J72" s="14">
        <f>ROUND(ROUND((J70/2),0)*(1+2/10),0)</f>
        <v>355</v>
      </c>
      <c r="K72" s="76" t="s">
        <v>1498</v>
      </c>
    </row>
    <row r="73" spans="1:11" ht="13.5" customHeight="1" x14ac:dyDescent="0.15">
      <c r="A73" s="9">
        <v>232207</v>
      </c>
      <c r="B73" s="10" t="s">
        <v>73</v>
      </c>
      <c r="C73" s="10" t="s">
        <v>557</v>
      </c>
      <c r="D73" s="44" t="s">
        <v>558</v>
      </c>
      <c r="E73" s="10" t="s">
        <v>73</v>
      </c>
      <c r="F73" s="10" t="s">
        <v>413</v>
      </c>
      <c r="G73" s="12" t="s">
        <v>633</v>
      </c>
      <c r="H73" s="87"/>
      <c r="I73" s="12" t="s">
        <v>83</v>
      </c>
      <c r="J73" s="14">
        <f>ROUND(ROUND((J70/3),0)*(1+3/10),0)</f>
        <v>256</v>
      </c>
      <c r="K73" s="76" t="s">
        <v>1498</v>
      </c>
    </row>
    <row r="74" spans="1:11" ht="13.5" customHeight="1" thickBot="1" x14ac:dyDescent="0.2">
      <c r="A74" s="15">
        <v>232207</v>
      </c>
      <c r="B74" s="16" t="s">
        <v>73</v>
      </c>
      <c r="C74" s="16" t="s">
        <v>557</v>
      </c>
      <c r="D74" s="45" t="s">
        <v>558</v>
      </c>
      <c r="E74" s="16" t="s">
        <v>73</v>
      </c>
      <c r="F74" s="16" t="s">
        <v>415</v>
      </c>
      <c r="G74" s="18" t="s">
        <v>634</v>
      </c>
      <c r="H74" s="88"/>
      <c r="I74" s="18" t="s">
        <v>87</v>
      </c>
      <c r="J74" s="19">
        <f>ROUND(ROUND((J70/4),0)*(1+4/10),0)</f>
        <v>207</v>
      </c>
      <c r="K74" s="77" t="s">
        <v>1498</v>
      </c>
    </row>
    <row r="75" spans="1:11" ht="13.5" customHeight="1" x14ac:dyDescent="0.15">
      <c r="A75" s="4">
        <v>232207</v>
      </c>
      <c r="B75" s="5" t="s">
        <v>73</v>
      </c>
      <c r="C75" s="5" t="s">
        <v>557</v>
      </c>
      <c r="D75" s="43" t="s">
        <v>558</v>
      </c>
      <c r="E75" s="5" t="s">
        <v>73</v>
      </c>
      <c r="F75" s="5" t="s">
        <v>417</v>
      </c>
      <c r="G75" s="7" t="s">
        <v>635</v>
      </c>
      <c r="H75" s="89" t="s">
        <v>1568</v>
      </c>
      <c r="I75" s="7"/>
      <c r="J75" s="8">
        <f>J70+35</f>
        <v>626</v>
      </c>
      <c r="K75" s="75" t="s">
        <v>1498</v>
      </c>
    </row>
    <row r="76" spans="1:11" ht="13.5" customHeight="1" x14ac:dyDescent="0.15">
      <c r="A76" s="9">
        <v>232207</v>
      </c>
      <c r="B76" s="10" t="s">
        <v>73</v>
      </c>
      <c r="C76" s="10" t="s">
        <v>557</v>
      </c>
      <c r="D76" s="44" t="s">
        <v>558</v>
      </c>
      <c r="E76" s="10" t="s">
        <v>559</v>
      </c>
      <c r="F76" s="10" t="s">
        <v>419</v>
      </c>
      <c r="G76" s="12" t="s">
        <v>636</v>
      </c>
      <c r="H76" s="87"/>
      <c r="I76" s="12" t="s">
        <v>78</v>
      </c>
      <c r="J76" s="14">
        <f>J75</f>
        <v>626</v>
      </c>
      <c r="K76" s="76" t="s">
        <v>1498</v>
      </c>
    </row>
    <row r="77" spans="1:11" ht="13.5" customHeight="1" x14ac:dyDescent="0.15">
      <c r="A77" s="9">
        <v>232207</v>
      </c>
      <c r="B77" s="10" t="s">
        <v>73</v>
      </c>
      <c r="C77" s="10" t="s">
        <v>557</v>
      </c>
      <c r="D77" s="44" t="s">
        <v>558</v>
      </c>
      <c r="E77" s="10" t="s">
        <v>73</v>
      </c>
      <c r="F77" s="10" t="s">
        <v>421</v>
      </c>
      <c r="G77" s="12" t="s">
        <v>637</v>
      </c>
      <c r="H77" s="87"/>
      <c r="I77" s="12" t="s">
        <v>80</v>
      </c>
      <c r="J77" s="14">
        <f>ROUND(ROUND((J75/2),0)*(1+2/10),0)</f>
        <v>376</v>
      </c>
      <c r="K77" s="76" t="s">
        <v>1498</v>
      </c>
    </row>
    <row r="78" spans="1:11" ht="13.5" customHeight="1" x14ac:dyDescent="0.15">
      <c r="A78" s="9">
        <v>232207</v>
      </c>
      <c r="B78" s="10" t="s">
        <v>73</v>
      </c>
      <c r="C78" s="10" t="s">
        <v>557</v>
      </c>
      <c r="D78" s="44" t="s">
        <v>558</v>
      </c>
      <c r="E78" s="10" t="s">
        <v>559</v>
      </c>
      <c r="F78" s="10" t="s">
        <v>423</v>
      </c>
      <c r="G78" s="12" t="s">
        <v>638</v>
      </c>
      <c r="H78" s="87"/>
      <c r="I78" s="12" t="s">
        <v>83</v>
      </c>
      <c r="J78" s="14">
        <f>ROUND(ROUND((J75/3),0)*(1+3/10),0)</f>
        <v>272</v>
      </c>
      <c r="K78" s="76" t="s">
        <v>1498</v>
      </c>
    </row>
    <row r="79" spans="1:11" ht="13.5" customHeight="1" thickBot="1" x14ac:dyDescent="0.2">
      <c r="A79" s="15">
        <v>232207</v>
      </c>
      <c r="B79" s="16" t="s">
        <v>73</v>
      </c>
      <c r="C79" s="16" t="s">
        <v>557</v>
      </c>
      <c r="D79" s="45" t="s">
        <v>558</v>
      </c>
      <c r="E79" s="16" t="s">
        <v>559</v>
      </c>
      <c r="F79" s="16" t="s">
        <v>425</v>
      </c>
      <c r="G79" s="18" t="s">
        <v>639</v>
      </c>
      <c r="H79" s="88"/>
      <c r="I79" s="18" t="s">
        <v>87</v>
      </c>
      <c r="J79" s="19">
        <f>ROUND(ROUND((J75/4),0)*(1+4/10),0)</f>
        <v>220</v>
      </c>
      <c r="K79" s="77" t="s">
        <v>1498</v>
      </c>
    </row>
    <row r="80" spans="1:11" ht="13.5" customHeight="1" x14ac:dyDescent="0.15">
      <c r="A80" s="4">
        <v>232207</v>
      </c>
      <c r="B80" s="5" t="s">
        <v>73</v>
      </c>
      <c r="C80" s="5" t="s">
        <v>557</v>
      </c>
      <c r="D80" s="43" t="s">
        <v>558</v>
      </c>
      <c r="E80" s="5" t="s">
        <v>73</v>
      </c>
      <c r="F80" s="5" t="s">
        <v>427</v>
      </c>
      <c r="G80" s="7" t="s">
        <v>640</v>
      </c>
      <c r="H80" s="89" t="s">
        <v>1569</v>
      </c>
      <c r="I80" s="7"/>
      <c r="J80" s="8">
        <f>J75+35</f>
        <v>661</v>
      </c>
      <c r="K80" s="75" t="s">
        <v>1498</v>
      </c>
    </row>
    <row r="81" spans="1:11" ht="13.5" customHeight="1" x14ac:dyDescent="0.15">
      <c r="A81" s="9">
        <v>232207</v>
      </c>
      <c r="B81" s="10" t="s">
        <v>73</v>
      </c>
      <c r="C81" s="10" t="s">
        <v>557</v>
      </c>
      <c r="D81" s="44" t="s">
        <v>558</v>
      </c>
      <c r="E81" s="10" t="s">
        <v>559</v>
      </c>
      <c r="F81" s="10" t="s">
        <v>429</v>
      </c>
      <c r="G81" s="12" t="s">
        <v>641</v>
      </c>
      <c r="H81" s="87"/>
      <c r="I81" s="12" t="s">
        <v>78</v>
      </c>
      <c r="J81" s="14">
        <f>J80</f>
        <v>661</v>
      </c>
      <c r="K81" s="76" t="s">
        <v>1498</v>
      </c>
    </row>
    <row r="82" spans="1:11" ht="13.5" customHeight="1" x14ac:dyDescent="0.15">
      <c r="A82" s="9">
        <v>232207</v>
      </c>
      <c r="B82" s="10" t="s">
        <v>73</v>
      </c>
      <c r="C82" s="10" t="s">
        <v>568</v>
      </c>
      <c r="D82" s="44" t="s">
        <v>558</v>
      </c>
      <c r="E82" s="10" t="s">
        <v>559</v>
      </c>
      <c r="F82" s="10" t="s">
        <v>431</v>
      </c>
      <c r="G82" s="12" t="s">
        <v>642</v>
      </c>
      <c r="H82" s="87"/>
      <c r="I82" s="12" t="s">
        <v>80</v>
      </c>
      <c r="J82" s="14">
        <f>ROUND(ROUND((J80/2),0)*(1+2/10),0)</f>
        <v>397</v>
      </c>
      <c r="K82" s="76" t="s">
        <v>1498</v>
      </c>
    </row>
    <row r="83" spans="1:11" ht="13.5" customHeight="1" x14ac:dyDescent="0.15">
      <c r="A83" s="9">
        <v>232207</v>
      </c>
      <c r="B83" s="10" t="s">
        <v>73</v>
      </c>
      <c r="C83" s="10" t="s">
        <v>557</v>
      </c>
      <c r="D83" s="44" t="s">
        <v>558</v>
      </c>
      <c r="E83" s="10" t="s">
        <v>73</v>
      </c>
      <c r="F83" s="10" t="s">
        <v>433</v>
      </c>
      <c r="G83" s="12" t="s">
        <v>643</v>
      </c>
      <c r="H83" s="87"/>
      <c r="I83" s="12" t="s">
        <v>83</v>
      </c>
      <c r="J83" s="14">
        <f>ROUND(ROUND((J80/3),0)*(1+3/10),0)</f>
        <v>286</v>
      </c>
      <c r="K83" s="76" t="s">
        <v>1498</v>
      </c>
    </row>
    <row r="84" spans="1:11" ht="13.5" customHeight="1" thickBot="1" x14ac:dyDescent="0.2">
      <c r="A84" s="15">
        <v>232207</v>
      </c>
      <c r="B84" s="16" t="s">
        <v>73</v>
      </c>
      <c r="C84" s="16" t="s">
        <v>568</v>
      </c>
      <c r="D84" s="45" t="s">
        <v>558</v>
      </c>
      <c r="E84" s="16" t="s">
        <v>73</v>
      </c>
      <c r="F84" s="16" t="s">
        <v>435</v>
      </c>
      <c r="G84" s="18" t="s">
        <v>644</v>
      </c>
      <c r="H84" s="88"/>
      <c r="I84" s="18" t="s">
        <v>87</v>
      </c>
      <c r="J84" s="19">
        <f>ROUND(ROUND((J80/4),0)*(1+4/10),0)</f>
        <v>231</v>
      </c>
      <c r="K84" s="77" t="s">
        <v>1498</v>
      </c>
    </row>
    <row r="85" spans="1:11" ht="13.5" customHeight="1" x14ac:dyDescent="0.15">
      <c r="A85" s="4">
        <v>232207</v>
      </c>
      <c r="B85" s="5" t="s">
        <v>73</v>
      </c>
      <c r="C85" s="5" t="s">
        <v>557</v>
      </c>
      <c r="D85" s="43" t="s">
        <v>558</v>
      </c>
      <c r="E85" s="5" t="s">
        <v>73</v>
      </c>
      <c r="F85" s="5" t="s">
        <v>437</v>
      </c>
      <c r="G85" s="7" t="s">
        <v>645</v>
      </c>
      <c r="H85" s="89" t="s">
        <v>1570</v>
      </c>
      <c r="I85" s="7"/>
      <c r="J85" s="8">
        <f>J80+35</f>
        <v>696</v>
      </c>
      <c r="K85" s="75" t="s">
        <v>1498</v>
      </c>
    </row>
    <row r="86" spans="1:11" ht="13.5" customHeight="1" x14ac:dyDescent="0.15">
      <c r="A86" s="9">
        <v>232207</v>
      </c>
      <c r="B86" s="10" t="s">
        <v>73</v>
      </c>
      <c r="C86" s="10" t="s">
        <v>557</v>
      </c>
      <c r="D86" s="44" t="s">
        <v>558</v>
      </c>
      <c r="E86" s="10" t="s">
        <v>73</v>
      </c>
      <c r="F86" s="10" t="s">
        <v>439</v>
      </c>
      <c r="G86" s="12" t="s">
        <v>646</v>
      </c>
      <c r="H86" s="87"/>
      <c r="I86" s="12" t="s">
        <v>78</v>
      </c>
      <c r="J86" s="14">
        <f>J85</f>
        <v>696</v>
      </c>
      <c r="K86" s="76" t="s">
        <v>1498</v>
      </c>
    </row>
    <row r="87" spans="1:11" ht="13.5" customHeight="1" x14ac:dyDescent="0.15">
      <c r="A87" s="9">
        <v>232207</v>
      </c>
      <c r="B87" s="10" t="s">
        <v>73</v>
      </c>
      <c r="C87" s="10" t="s">
        <v>557</v>
      </c>
      <c r="D87" s="44" t="s">
        <v>558</v>
      </c>
      <c r="E87" s="10" t="s">
        <v>559</v>
      </c>
      <c r="F87" s="10" t="s">
        <v>441</v>
      </c>
      <c r="G87" s="12" t="s">
        <v>647</v>
      </c>
      <c r="H87" s="87"/>
      <c r="I87" s="12" t="s">
        <v>80</v>
      </c>
      <c r="J87" s="14">
        <f>ROUND(ROUND((J85/2),0)*(1+2/10),0)</f>
        <v>418</v>
      </c>
      <c r="K87" s="76" t="s">
        <v>1498</v>
      </c>
    </row>
    <row r="88" spans="1:11" ht="13.5" customHeight="1" x14ac:dyDescent="0.15">
      <c r="A88" s="9">
        <v>232207</v>
      </c>
      <c r="B88" s="10" t="s">
        <v>73</v>
      </c>
      <c r="C88" s="10" t="s">
        <v>568</v>
      </c>
      <c r="D88" s="44" t="s">
        <v>558</v>
      </c>
      <c r="E88" s="10" t="s">
        <v>73</v>
      </c>
      <c r="F88" s="10" t="s">
        <v>443</v>
      </c>
      <c r="G88" s="12" t="s">
        <v>648</v>
      </c>
      <c r="H88" s="87"/>
      <c r="I88" s="12" t="s">
        <v>83</v>
      </c>
      <c r="J88" s="14">
        <f>ROUND(ROUND((J85/3),0)*(1+3/10),0)</f>
        <v>302</v>
      </c>
      <c r="K88" s="76" t="s">
        <v>1498</v>
      </c>
    </row>
    <row r="89" spans="1:11" ht="13.5" customHeight="1" thickBot="1" x14ac:dyDescent="0.2">
      <c r="A89" s="15">
        <v>232207</v>
      </c>
      <c r="B89" s="16" t="s">
        <v>73</v>
      </c>
      <c r="C89" s="16" t="s">
        <v>557</v>
      </c>
      <c r="D89" s="45" t="s">
        <v>558</v>
      </c>
      <c r="E89" s="16" t="s">
        <v>73</v>
      </c>
      <c r="F89" s="16" t="s">
        <v>445</v>
      </c>
      <c r="G89" s="18" t="s">
        <v>649</v>
      </c>
      <c r="H89" s="88"/>
      <c r="I89" s="18" t="s">
        <v>87</v>
      </c>
      <c r="J89" s="19">
        <f>ROUND(ROUND((J85/4),0)*(1+4/10),0)</f>
        <v>244</v>
      </c>
      <c r="K89" s="77" t="s">
        <v>1498</v>
      </c>
    </row>
    <row r="90" spans="1:11" ht="13.5" customHeight="1" x14ac:dyDescent="0.15">
      <c r="A90" s="4">
        <v>232207</v>
      </c>
      <c r="B90" s="5" t="s">
        <v>559</v>
      </c>
      <c r="C90" s="5" t="s">
        <v>557</v>
      </c>
      <c r="D90" s="43" t="s">
        <v>558</v>
      </c>
      <c r="E90" s="5" t="s">
        <v>73</v>
      </c>
      <c r="F90" s="5" t="s">
        <v>447</v>
      </c>
      <c r="G90" s="7" t="s">
        <v>650</v>
      </c>
      <c r="H90" s="89" t="s">
        <v>1571</v>
      </c>
      <c r="I90" s="7"/>
      <c r="J90" s="8">
        <f>J85+35</f>
        <v>731</v>
      </c>
      <c r="K90" s="75" t="s">
        <v>1498</v>
      </c>
    </row>
    <row r="91" spans="1:11" ht="13.5" customHeight="1" x14ac:dyDescent="0.15">
      <c r="A91" s="9">
        <v>232207</v>
      </c>
      <c r="B91" s="10" t="s">
        <v>559</v>
      </c>
      <c r="C91" s="10" t="s">
        <v>557</v>
      </c>
      <c r="D91" s="44" t="s">
        <v>558</v>
      </c>
      <c r="E91" s="10" t="s">
        <v>559</v>
      </c>
      <c r="F91" s="10" t="s">
        <v>449</v>
      </c>
      <c r="G91" s="12" t="s">
        <v>651</v>
      </c>
      <c r="H91" s="87"/>
      <c r="I91" s="12" t="s">
        <v>78</v>
      </c>
      <c r="J91" s="14">
        <f>J90</f>
        <v>731</v>
      </c>
      <c r="K91" s="76" t="s">
        <v>1498</v>
      </c>
    </row>
    <row r="92" spans="1:11" ht="13.5" customHeight="1" x14ac:dyDescent="0.15">
      <c r="A92" s="9">
        <v>232207</v>
      </c>
      <c r="B92" s="10" t="s">
        <v>73</v>
      </c>
      <c r="C92" s="10" t="s">
        <v>557</v>
      </c>
      <c r="D92" s="44" t="s">
        <v>558</v>
      </c>
      <c r="E92" s="10" t="s">
        <v>73</v>
      </c>
      <c r="F92" s="10" t="s">
        <v>451</v>
      </c>
      <c r="G92" s="12" t="s">
        <v>652</v>
      </c>
      <c r="H92" s="87"/>
      <c r="I92" s="12" t="s">
        <v>80</v>
      </c>
      <c r="J92" s="14">
        <f>ROUND(ROUND((J90/2),0)*(1+2/10),0)</f>
        <v>439</v>
      </c>
      <c r="K92" s="76" t="s">
        <v>1498</v>
      </c>
    </row>
    <row r="93" spans="1:11" ht="13.5" customHeight="1" x14ac:dyDescent="0.15">
      <c r="A93" s="9">
        <v>232207</v>
      </c>
      <c r="B93" s="10" t="s">
        <v>73</v>
      </c>
      <c r="C93" s="10" t="s">
        <v>557</v>
      </c>
      <c r="D93" s="44" t="s">
        <v>558</v>
      </c>
      <c r="E93" s="10" t="s">
        <v>73</v>
      </c>
      <c r="F93" s="10" t="s">
        <v>453</v>
      </c>
      <c r="G93" s="12" t="s">
        <v>653</v>
      </c>
      <c r="H93" s="87"/>
      <c r="I93" s="12" t="s">
        <v>83</v>
      </c>
      <c r="J93" s="14">
        <f>ROUND(ROUND((J90/3),0)*(1+3/10),0)</f>
        <v>317</v>
      </c>
      <c r="K93" s="76" t="s">
        <v>1498</v>
      </c>
    </row>
    <row r="94" spans="1:11" ht="13.5" customHeight="1" thickBot="1" x14ac:dyDescent="0.2">
      <c r="A94" s="15">
        <v>232207</v>
      </c>
      <c r="B94" s="16" t="s">
        <v>559</v>
      </c>
      <c r="C94" s="16" t="s">
        <v>568</v>
      </c>
      <c r="D94" s="45" t="s">
        <v>558</v>
      </c>
      <c r="E94" s="16" t="s">
        <v>73</v>
      </c>
      <c r="F94" s="16" t="s">
        <v>455</v>
      </c>
      <c r="G94" s="18" t="s">
        <v>654</v>
      </c>
      <c r="H94" s="88"/>
      <c r="I94" s="18" t="s">
        <v>87</v>
      </c>
      <c r="J94" s="19">
        <f>ROUND(ROUND((J90/4),0)*(1+4/10),0)</f>
        <v>256</v>
      </c>
      <c r="K94" s="77" t="s">
        <v>1498</v>
      </c>
    </row>
    <row r="95" spans="1:11" ht="13.5" customHeight="1" x14ac:dyDescent="0.15">
      <c r="A95" s="34">
        <v>232207</v>
      </c>
      <c r="B95" s="35" t="s">
        <v>559</v>
      </c>
      <c r="C95" s="5" t="s">
        <v>557</v>
      </c>
      <c r="D95" s="46" t="s">
        <v>558</v>
      </c>
      <c r="E95" s="35" t="s">
        <v>73</v>
      </c>
      <c r="F95" s="5" t="s">
        <v>457</v>
      </c>
      <c r="G95" s="36" t="s">
        <v>655</v>
      </c>
      <c r="H95" s="86" t="s">
        <v>1572</v>
      </c>
      <c r="I95" s="36"/>
      <c r="J95" s="8">
        <f>J90+35</f>
        <v>766</v>
      </c>
      <c r="K95" s="75" t="s">
        <v>1498</v>
      </c>
    </row>
    <row r="96" spans="1:11" ht="13.5" customHeight="1" x14ac:dyDescent="0.15">
      <c r="A96" s="9">
        <v>232207</v>
      </c>
      <c r="B96" s="10" t="s">
        <v>73</v>
      </c>
      <c r="C96" s="10" t="s">
        <v>557</v>
      </c>
      <c r="D96" s="44" t="s">
        <v>558</v>
      </c>
      <c r="E96" s="10" t="s">
        <v>559</v>
      </c>
      <c r="F96" s="10" t="s">
        <v>459</v>
      </c>
      <c r="G96" s="12" t="s">
        <v>656</v>
      </c>
      <c r="H96" s="87"/>
      <c r="I96" s="12" t="s">
        <v>78</v>
      </c>
      <c r="J96" s="14">
        <f>J95</f>
        <v>766</v>
      </c>
      <c r="K96" s="76" t="s">
        <v>1498</v>
      </c>
    </row>
    <row r="97" spans="1:11" ht="13.5" customHeight="1" x14ac:dyDescent="0.15">
      <c r="A97" s="9">
        <v>232207</v>
      </c>
      <c r="B97" s="10" t="s">
        <v>73</v>
      </c>
      <c r="C97" s="10" t="s">
        <v>557</v>
      </c>
      <c r="D97" s="44" t="s">
        <v>558</v>
      </c>
      <c r="E97" s="10" t="s">
        <v>73</v>
      </c>
      <c r="F97" s="10" t="s">
        <v>461</v>
      </c>
      <c r="G97" s="12" t="s">
        <v>657</v>
      </c>
      <c r="H97" s="87"/>
      <c r="I97" s="12" t="s">
        <v>80</v>
      </c>
      <c r="J97" s="14">
        <f>ROUND(ROUND((J95/2),0)*(1+2/10),0)</f>
        <v>460</v>
      </c>
      <c r="K97" s="76" t="s">
        <v>1498</v>
      </c>
    </row>
    <row r="98" spans="1:11" ht="13.5" customHeight="1" x14ac:dyDescent="0.15">
      <c r="A98" s="9">
        <v>232207</v>
      </c>
      <c r="B98" s="10" t="s">
        <v>73</v>
      </c>
      <c r="C98" s="10" t="s">
        <v>557</v>
      </c>
      <c r="D98" s="44" t="s">
        <v>558</v>
      </c>
      <c r="E98" s="10" t="s">
        <v>73</v>
      </c>
      <c r="F98" s="10" t="s">
        <v>463</v>
      </c>
      <c r="G98" s="12" t="s">
        <v>658</v>
      </c>
      <c r="H98" s="87"/>
      <c r="I98" s="12" t="s">
        <v>83</v>
      </c>
      <c r="J98" s="14">
        <f>ROUND(ROUND((J95/3),0)*(1+3/10),0)</f>
        <v>332</v>
      </c>
      <c r="K98" s="76" t="s">
        <v>1498</v>
      </c>
    </row>
    <row r="99" spans="1:11" ht="13.5" customHeight="1" thickBot="1" x14ac:dyDescent="0.2">
      <c r="A99" s="15">
        <v>232207</v>
      </c>
      <c r="B99" s="16" t="s">
        <v>73</v>
      </c>
      <c r="C99" s="16" t="s">
        <v>568</v>
      </c>
      <c r="D99" s="45" t="s">
        <v>558</v>
      </c>
      <c r="E99" s="16" t="s">
        <v>73</v>
      </c>
      <c r="F99" s="16" t="s">
        <v>465</v>
      </c>
      <c r="G99" s="18" t="s">
        <v>659</v>
      </c>
      <c r="H99" s="88"/>
      <c r="I99" s="18" t="s">
        <v>87</v>
      </c>
      <c r="J99" s="19">
        <f>ROUND(ROUND((J95/4),0)*(1+4/10),0)</f>
        <v>269</v>
      </c>
      <c r="K99" s="77" t="s">
        <v>1498</v>
      </c>
    </row>
    <row r="100" spans="1:11" x14ac:dyDescent="0.15">
      <c r="A100" s="34">
        <v>232207</v>
      </c>
      <c r="B100" s="35" t="s">
        <v>73</v>
      </c>
      <c r="C100" s="5" t="s">
        <v>557</v>
      </c>
      <c r="D100" s="46" t="s">
        <v>558</v>
      </c>
      <c r="E100" s="35" t="s">
        <v>559</v>
      </c>
      <c r="F100" s="5" t="s">
        <v>467</v>
      </c>
      <c r="G100" s="36" t="s">
        <v>660</v>
      </c>
      <c r="H100" s="86" t="s">
        <v>1573</v>
      </c>
      <c r="I100" s="36"/>
      <c r="J100" s="8">
        <f>J95+35</f>
        <v>801</v>
      </c>
      <c r="K100" s="75" t="s">
        <v>1498</v>
      </c>
    </row>
    <row r="101" spans="1:11" x14ac:dyDescent="0.15">
      <c r="A101" s="9">
        <v>232207</v>
      </c>
      <c r="B101" s="10" t="s">
        <v>73</v>
      </c>
      <c r="C101" s="10" t="s">
        <v>557</v>
      </c>
      <c r="D101" s="44" t="s">
        <v>558</v>
      </c>
      <c r="E101" s="10" t="s">
        <v>73</v>
      </c>
      <c r="F101" s="10" t="s">
        <v>469</v>
      </c>
      <c r="G101" s="12" t="s">
        <v>661</v>
      </c>
      <c r="H101" s="87"/>
      <c r="I101" s="12" t="s">
        <v>78</v>
      </c>
      <c r="J101" s="14">
        <f>J100</f>
        <v>801</v>
      </c>
      <c r="K101" s="76" t="s">
        <v>1498</v>
      </c>
    </row>
    <row r="102" spans="1:11" x14ac:dyDescent="0.15">
      <c r="A102" s="9">
        <v>232207</v>
      </c>
      <c r="B102" s="10" t="s">
        <v>73</v>
      </c>
      <c r="C102" s="10" t="s">
        <v>557</v>
      </c>
      <c r="D102" s="44" t="s">
        <v>558</v>
      </c>
      <c r="E102" s="10" t="s">
        <v>73</v>
      </c>
      <c r="F102" s="10" t="s">
        <v>471</v>
      </c>
      <c r="G102" s="12" t="s">
        <v>662</v>
      </c>
      <c r="H102" s="87"/>
      <c r="I102" s="12" t="s">
        <v>80</v>
      </c>
      <c r="J102" s="14">
        <f>ROUND(ROUND((J100/2),0)*(1+2/10),0)</f>
        <v>481</v>
      </c>
      <c r="K102" s="76" t="s">
        <v>1498</v>
      </c>
    </row>
    <row r="103" spans="1:11" x14ac:dyDescent="0.15">
      <c r="A103" s="9">
        <v>232207</v>
      </c>
      <c r="B103" s="10" t="s">
        <v>73</v>
      </c>
      <c r="C103" s="10" t="s">
        <v>557</v>
      </c>
      <c r="D103" s="44" t="s">
        <v>558</v>
      </c>
      <c r="E103" s="10" t="s">
        <v>73</v>
      </c>
      <c r="F103" s="10" t="s">
        <v>473</v>
      </c>
      <c r="G103" s="12" t="s">
        <v>663</v>
      </c>
      <c r="H103" s="87"/>
      <c r="I103" s="12" t="s">
        <v>83</v>
      </c>
      <c r="J103" s="14">
        <f>ROUND(ROUND((J100/3),0)*(1+3/10),0)</f>
        <v>347</v>
      </c>
      <c r="K103" s="76" t="s">
        <v>1498</v>
      </c>
    </row>
    <row r="104" spans="1:11" ht="14.25" thickBot="1" x14ac:dyDescent="0.2">
      <c r="A104" s="15">
        <v>232207</v>
      </c>
      <c r="B104" s="16" t="s">
        <v>73</v>
      </c>
      <c r="C104" s="16" t="s">
        <v>557</v>
      </c>
      <c r="D104" s="45" t="s">
        <v>558</v>
      </c>
      <c r="E104" s="16" t="s">
        <v>73</v>
      </c>
      <c r="F104" s="16" t="s">
        <v>475</v>
      </c>
      <c r="G104" s="18" t="s">
        <v>664</v>
      </c>
      <c r="H104" s="88"/>
      <c r="I104" s="18" t="s">
        <v>87</v>
      </c>
      <c r="J104" s="19">
        <f>ROUND(ROUND((J100/4),0)*(1+4/10),0)</f>
        <v>280</v>
      </c>
      <c r="K104" s="77" t="s">
        <v>1498</v>
      </c>
    </row>
    <row r="105" spans="1:11" x14ac:dyDescent="0.15">
      <c r="A105" s="34">
        <v>232207</v>
      </c>
      <c r="B105" s="35" t="s">
        <v>73</v>
      </c>
      <c r="C105" s="5" t="s">
        <v>568</v>
      </c>
      <c r="D105" s="46" t="s">
        <v>558</v>
      </c>
      <c r="E105" s="35" t="s">
        <v>73</v>
      </c>
      <c r="F105" s="5" t="s">
        <v>477</v>
      </c>
      <c r="G105" s="36" t="s">
        <v>665</v>
      </c>
      <c r="H105" s="86" t="s">
        <v>1574</v>
      </c>
      <c r="I105" s="36"/>
      <c r="J105" s="8">
        <f>J100+35</f>
        <v>836</v>
      </c>
      <c r="K105" s="75" t="s">
        <v>1498</v>
      </c>
    </row>
    <row r="106" spans="1:11" x14ac:dyDescent="0.15">
      <c r="A106" s="9">
        <v>232207</v>
      </c>
      <c r="B106" s="10" t="s">
        <v>73</v>
      </c>
      <c r="C106" s="10" t="s">
        <v>557</v>
      </c>
      <c r="D106" s="44" t="s">
        <v>558</v>
      </c>
      <c r="E106" s="10" t="s">
        <v>73</v>
      </c>
      <c r="F106" s="10" t="s">
        <v>479</v>
      </c>
      <c r="G106" s="12" t="s">
        <v>666</v>
      </c>
      <c r="H106" s="87"/>
      <c r="I106" s="12" t="s">
        <v>78</v>
      </c>
      <c r="J106" s="14">
        <f>J105</f>
        <v>836</v>
      </c>
      <c r="K106" s="76" t="s">
        <v>1498</v>
      </c>
    </row>
    <row r="107" spans="1:11" x14ac:dyDescent="0.15">
      <c r="A107" s="9">
        <v>232207</v>
      </c>
      <c r="B107" s="10" t="s">
        <v>73</v>
      </c>
      <c r="C107" s="10" t="s">
        <v>557</v>
      </c>
      <c r="D107" s="44" t="s">
        <v>558</v>
      </c>
      <c r="E107" s="10" t="s">
        <v>73</v>
      </c>
      <c r="F107" s="10" t="s">
        <v>481</v>
      </c>
      <c r="G107" s="12" t="s">
        <v>667</v>
      </c>
      <c r="H107" s="87"/>
      <c r="I107" s="12" t="s">
        <v>80</v>
      </c>
      <c r="J107" s="14">
        <f>ROUND(ROUND((J105/2),0)*(1+2/10),0)</f>
        <v>502</v>
      </c>
      <c r="K107" s="76" t="s">
        <v>1498</v>
      </c>
    </row>
    <row r="108" spans="1:11" x14ac:dyDescent="0.15">
      <c r="A108" s="9">
        <v>232207</v>
      </c>
      <c r="B108" s="10" t="s">
        <v>73</v>
      </c>
      <c r="C108" s="10" t="s">
        <v>557</v>
      </c>
      <c r="D108" s="44" t="s">
        <v>558</v>
      </c>
      <c r="E108" s="10" t="s">
        <v>73</v>
      </c>
      <c r="F108" s="10" t="s">
        <v>483</v>
      </c>
      <c r="G108" s="12" t="s">
        <v>668</v>
      </c>
      <c r="H108" s="87"/>
      <c r="I108" s="12" t="s">
        <v>83</v>
      </c>
      <c r="J108" s="14">
        <f>ROUND(ROUND((J105/3),0)*(1+3/10),0)</f>
        <v>363</v>
      </c>
      <c r="K108" s="76" t="s">
        <v>1498</v>
      </c>
    </row>
    <row r="109" spans="1:11" ht="14.25" thickBot="1" x14ac:dyDescent="0.2">
      <c r="A109" s="15">
        <v>232207</v>
      </c>
      <c r="B109" s="16" t="s">
        <v>559</v>
      </c>
      <c r="C109" s="16" t="s">
        <v>568</v>
      </c>
      <c r="D109" s="45" t="s">
        <v>558</v>
      </c>
      <c r="E109" s="16" t="s">
        <v>73</v>
      </c>
      <c r="F109" s="16" t="s">
        <v>485</v>
      </c>
      <c r="G109" s="18" t="s">
        <v>669</v>
      </c>
      <c r="H109" s="88"/>
      <c r="I109" s="18" t="s">
        <v>87</v>
      </c>
      <c r="J109" s="19">
        <f>ROUND(ROUND((J105/4),0)*(1+4/10),0)</f>
        <v>293</v>
      </c>
      <c r="K109" s="77" t="s">
        <v>1498</v>
      </c>
    </row>
    <row r="110" spans="1:11" ht="13.5" customHeight="1" x14ac:dyDescent="0.15">
      <c r="A110" s="4">
        <v>232207</v>
      </c>
      <c r="B110" s="5" t="s">
        <v>559</v>
      </c>
      <c r="C110" s="5" t="s">
        <v>568</v>
      </c>
      <c r="D110" s="43" t="s">
        <v>558</v>
      </c>
      <c r="E110" s="5" t="s">
        <v>73</v>
      </c>
      <c r="F110" s="5" t="s">
        <v>487</v>
      </c>
      <c r="G110" s="7" t="s">
        <v>670</v>
      </c>
      <c r="H110" s="89" t="s">
        <v>1575</v>
      </c>
      <c r="I110" s="7"/>
      <c r="J110" s="8">
        <f>J105+35</f>
        <v>871</v>
      </c>
      <c r="K110" s="75" t="s">
        <v>1498</v>
      </c>
    </row>
    <row r="111" spans="1:11" ht="13.5" customHeight="1" x14ac:dyDescent="0.15">
      <c r="A111" s="9">
        <v>232207</v>
      </c>
      <c r="B111" s="10" t="s">
        <v>73</v>
      </c>
      <c r="C111" s="10" t="s">
        <v>557</v>
      </c>
      <c r="D111" s="44" t="s">
        <v>558</v>
      </c>
      <c r="E111" s="10" t="s">
        <v>559</v>
      </c>
      <c r="F111" s="10" t="s">
        <v>489</v>
      </c>
      <c r="G111" s="12" t="s">
        <v>671</v>
      </c>
      <c r="H111" s="87"/>
      <c r="I111" s="12" t="s">
        <v>78</v>
      </c>
      <c r="J111" s="14">
        <f>J110</f>
        <v>871</v>
      </c>
      <c r="K111" s="76" t="s">
        <v>1498</v>
      </c>
    </row>
    <row r="112" spans="1:11" ht="13.5" customHeight="1" x14ac:dyDescent="0.15">
      <c r="A112" s="9">
        <v>232207</v>
      </c>
      <c r="B112" s="10" t="s">
        <v>559</v>
      </c>
      <c r="C112" s="10" t="s">
        <v>557</v>
      </c>
      <c r="D112" s="44" t="s">
        <v>558</v>
      </c>
      <c r="E112" s="10" t="s">
        <v>73</v>
      </c>
      <c r="F112" s="10" t="s">
        <v>491</v>
      </c>
      <c r="G112" s="12" t="s">
        <v>672</v>
      </c>
      <c r="H112" s="87"/>
      <c r="I112" s="12" t="s">
        <v>80</v>
      </c>
      <c r="J112" s="14">
        <f>ROUND(ROUND((J110/2),0)*(1+2/10),0)</f>
        <v>523</v>
      </c>
      <c r="K112" s="76" t="s">
        <v>1498</v>
      </c>
    </row>
    <row r="113" spans="1:11" ht="13.5" customHeight="1" x14ac:dyDescent="0.15">
      <c r="A113" s="9">
        <v>232207</v>
      </c>
      <c r="B113" s="10" t="s">
        <v>73</v>
      </c>
      <c r="C113" s="10" t="s">
        <v>557</v>
      </c>
      <c r="D113" s="44" t="s">
        <v>558</v>
      </c>
      <c r="E113" s="10" t="s">
        <v>559</v>
      </c>
      <c r="F113" s="10" t="s">
        <v>493</v>
      </c>
      <c r="G113" s="12" t="s">
        <v>673</v>
      </c>
      <c r="H113" s="87"/>
      <c r="I113" s="12" t="s">
        <v>83</v>
      </c>
      <c r="J113" s="14">
        <f>ROUND(ROUND((J110/3),0)*(1+3/10),0)</f>
        <v>377</v>
      </c>
      <c r="K113" s="76" t="s">
        <v>1498</v>
      </c>
    </row>
    <row r="114" spans="1:11" ht="13.5" customHeight="1" thickBot="1" x14ac:dyDescent="0.2">
      <c r="A114" s="15">
        <v>232207</v>
      </c>
      <c r="B114" s="16" t="s">
        <v>73</v>
      </c>
      <c r="C114" s="16" t="s">
        <v>557</v>
      </c>
      <c r="D114" s="45" t="s">
        <v>558</v>
      </c>
      <c r="E114" s="16" t="s">
        <v>73</v>
      </c>
      <c r="F114" s="16" t="s">
        <v>495</v>
      </c>
      <c r="G114" s="18" t="s">
        <v>674</v>
      </c>
      <c r="H114" s="88"/>
      <c r="I114" s="18" t="s">
        <v>87</v>
      </c>
      <c r="J114" s="19">
        <f>ROUND(ROUND((J110/4),0)*(1+4/10),0)</f>
        <v>305</v>
      </c>
      <c r="K114" s="77" t="s">
        <v>1498</v>
      </c>
    </row>
    <row r="115" spans="1:11" s="42" customFormat="1" ht="13.5" customHeight="1" x14ac:dyDescent="0.15">
      <c r="A115" s="37">
        <v>232207</v>
      </c>
      <c r="B115" s="38" t="s">
        <v>73</v>
      </c>
      <c r="C115" s="39" t="s">
        <v>568</v>
      </c>
      <c r="D115" s="40" t="s">
        <v>558</v>
      </c>
      <c r="E115" s="38" t="s">
        <v>559</v>
      </c>
      <c r="F115" s="39" t="s">
        <v>497</v>
      </c>
      <c r="G115" s="41" t="s">
        <v>675</v>
      </c>
      <c r="H115" s="86" t="s">
        <v>1576</v>
      </c>
      <c r="I115" s="41"/>
      <c r="J115" s="8">
        <f>J110+35</f>
        <v>906</v>
      </c>
      <c r="K115" s="75" t="s">
        <v>1498</v>
      </c>
    </row>
    <row r="116" spans="1:11" ht="13.5" customHeight="1" x14ac:dyDescent="0.15">
      <c r="A116" s="9">
        <v>232207</v>
      </c>
      <c r="B116" s="10" t="s">
        <v>73</v>
      </c>
      <c r="C116" s="10" t="s">
        <v>557</v>
      </c>
      <c r="D116" s="44" t="s">
        <v>558</v>
      </c>
      <c r="E116" s="10" t="s">
        <v>73</v>
      </c>
      <c r="F116" s="10" t="s">
        <v>499</v>
      </c>
      <c r="G116" s="12" t="s">
        <v>676</v>
      </c>
      <c r="H116" s="87"/>
      <c r="I116" s="12" t="s">
        <v>78</v>
      </c>
      <c r="J116" s="14">
        <f>J115</f>
        <v>906</v>
      </c>
      <c r="K116" s="76" t="s">
        <v>1498</v>
      </c>
    </row>
    <row r="117" spans="1:11" ht="13.5" customHeight="1" x14ac:dyDescent="0.15">
      <c r="A117" s="9">
        <v>232207</v>
      </c>
      <c r="B117" s="10" t="s">
        <v>73</v>
      </c>
      <c r="C117" s="10" t="s">
        <v>557</v>
      </c>
      <c r="D117" s="44" t="s">
        <v>558</v>
      </c>
      <c r="E117" s="10" t="s">
        <v>73</v>
      </c>
      <c r="F117" s="10" t="s">
        <v>501</v>
      </c>
      <c r="G117" s="12" t="s">
        <v>677</v>
      </c>
      <c r="H117" s="87"/>
      <c r="I117" s="12" t="s">
        <v>80</v>
      </c>
      <c r="J117" s="14">
        <f>ROUND(ROUND((J115/2),0)*(1+2/10),0)</f>
        <v>544</v>
      </c>
      <c r="K117" s="76" t="s">
        <v>1498</v>
      </c>
    </row>
    <row r="118" spans="1:11" ht="13.5" customHeight="1" x14ac:dyDescent="0.15">
      <c r="A118" s="9">
        <v>232207</v>
      </c>
      <c r="B118" s="10" t="s">
        <v>73</v>
      </c>
      <c r="C118" s="10" t="s">
        <v>568</v>
      </c>
      <c r="D118" s="44" t="s">
        <v>558</v>
      </c>
      <c r="E118" s="10" t="s">
        <v>73</v>
      </c>
      <c r="F118" s="10" t="s">
        <v>503</v>
      </c>
      <c r="G118" s="12" t="s">
        <v>678</v>
      </c>
      <c r="H118" s="87"/>
      <c r="I118" s="12" t="s">
        <v>83</v>
      </c>
      <c r="J118" s="14">
        <f>ROUND(ROUND((J115/3),0)*(1+3/10),0)</f>
        <v>393</v>
      </c>
      <c r="K118" s="76" t="s">
        <v>1498</v>
      </c>
    </row>
    <row r="119" spans="1:11" ht="13.5" customHeight="1" thickBot="1" x14ac:dyDescent="0.2">
      <c r="A119" s="15">
        <v>232207</v>
      </c>
      <c r="B119" s="16" t="s">
        <v>73</v>
      </c>
      <c r="C119" s="16" t="s">
        <v>557</v>
      </c>
      <c r="D119" s="45" t="s">
        <v>558</v>
      </c>
      <c r="E119" s="16" t="s">
        <v>73</v>
      </c>
      <c r="F119" s="16" t="s">
        <v>505</v>
      </c>
      <c r="G119" s="18" t="s">
        <v>679</v>
      </c>
      <c r="H119" s="88"/>
      <c r="I119" s="18" t="s">
        <v>87</v>
      </c>
      <c r="J119" s="19">
        <f>ROUND(ROUND((J115/4),0)*(1+4/10),0)</f>
        <v>318</v>
      </c>
      <c r="K119" s="77" t="s">
        <v>1498</v>
      </c>
    </row>
    <row r="120" spans="1:11" x14ac:dyDescent="0.15">
      <c r="A120" s="34">
        <v>232207</v>
      </c>
      <c r="B120" s="35" t="s">
        <v>559</v>
      </c>
      <c r="C120" s="5" t="s">
        <v>557</v>
      </c>
      <c r="D120" s="46" t="s">
        <v>558</v>
      </c>
      <c r="E120" s="35" t="s">
        <v>73</v>
      </c>
      <c r="F120" s="5" t="s">
        <v>507</v>
      </c>
      <c r="G120" s="36" t="s">
        <v>680</v>
      </c>
      <c r="H120" s="86" t="s">
        <v>1577</v>
      </c>
      <c r="I120" s="36"/>
      <c r="J120" s="8">
        <f>J115+35</f>
        <v>941</v>
      </c>
      <c r="K120" s="75" t="s">
        <v>1498</v>
      </c>
    </row>
    <row r="121" spans="1:11" x14ac:dyDescent="0.15">
      <c r="A121" s="9">
        <v>232207</v>
      </c>
      <c r="B121" s="10" t="s">
        <v>559</v>
      </c>
      <c r="C121" s="10" t="s">
        <v>557</v>
      </c>
      <c r="D121" s="44" t="s">
        <v>558</v>
      </c>
      <c r="E121" s="10" t="s">
        <v>73</v>
      </c>
      <c r="F121" s="10" t="s">
        <v>509</v>
      </c>
      <c r="G121" s="12" t="s">
        <v>681</v>
      </c>
      <c r="H121" s="87"/>
      <c r="I121" s="12" t="s">
        <v>78</v>
      </c>
      <c r="J121" s="14">
        <f>J120</f>
        <v>941</v>
      </c>
      <c r="K121" s="76" t="s">
        <v>1498</v>
      </c>
    </row>
    <row r="122" spans="1:11" x14ac:dyDescent="0.15">
      <c r="A122" s="9">
        <v>232207</v>
      </c>
      <c r="B122" s="10" t="s">
        <v>73</v>
      </c>
      <c r="C122" s="10" t="s">
        <v>557</v>
      </c>
      <c r="D122" s="44" t="s">
        <v>558</v>
      </c>
      <c r="E122" s="10" t="s">
        <v>73</v>
      </c>
      <c r="F122" s="10" t="s">
        <v>511</v>
      </c>
      <c r="G122" s="12" t="s">
        <v>682</v>
      </c>
      <c r="H122" s="87"/>
      <c r="I122" s="12" t="s">
        <v>80</v>
      </c>
      <c r="J122" s="14">
        <f>ROUND(ROUND((J120/2),0)*(1+2/10),0)</f>
        <v>565</v>
      </c>
      <c r="K122" s="76" t="s">
        <v>1498</v>
      </c>
    </row>
    <row r="123" spans="1:11" x14ac:dyDescent="0.15">
      <c r="A123" s="9">
        <v>232207</v>
      </c>
      <c r="B123" s="10" t="s">
        <v>559</v>
      </c>
      <c r="C123" s="10" t="s">
        <v>568</v>
      </c>
      <c r="D123" s="44" t="s">
        <v>558</v>
      </c>
      <c r="E123" s="10" t="s">
        <v>559</v>
      </c>
      <c r="F123" s="10" t="s">
        <v>513</v>
      </c>
      <c r="G123" s="12" t="s">
        <v>683</v>
      </c>
      <c r="H123" s="87"/>
      <c r="I123" s="12" t="s">
        <v>83</v>
      </c>
      <c r="J123" s="14">
        <f>ROUND(ROUND((J120/3),0)*(1+3/10),0)</f>
        <v>408</v>
      </c>
      <c r="K123" s="76" t="s">
        <v>1498</v>
      </c>
    </row>
    <row r="124" spans="1:11" ht="14.25" thickBot="1" x14ac:dyDescent="0.2">
      <c r="A124" s="15">
        <v>232207</v>
      </c>
      <c r="B124" s="16" t="s">
        <v>559</v>
      </c>
      <c r="C124" s="16" t="s">
        <v>557</v>
      </c>
      <c r="D124" s="45" t="s">
        <v>558</v>
      </c>
      <c r="E124" s="16" t="s">
        <v>73</v>
      </c>
      <c r="F124" s="16" t="s">
        <v>515</v>
      </c>
      <c r="G124" s="18" t="s">
        <v>684</v>
      </c>
      <c r="H124" s="88"/>
      <c r="I124" s="18" t="s">
        <v>87</v>
      </c>
      <c r="J124" s="19">
        <f>ROUND(ROUND((J120/4),0)*(1+4/10),0)</f>
        <v>329</v>
      </c>
      <c r="K124" s="77" t="s">
        <v>1498</v>
      </c>
    </row>
    <row r="125" spans="1:11" x14ac:dyDescent="0.15">
      <c r="A125" s="34">
        <v>232207</v>
      </c>
      <c r="B125" s="35" t="s">
        <v>73</v>
      </c>
      <c r="C125" s="5" t="s">
        <v>557</v>
      </c>
      <c r="D125" s="46" t="s">
        <v>558</v>
      </c>
      <c r="E125" s="35" t="s">
        <v>73</v>
      </c>
      <c r="F125" s="5" t="s">
        <v>517</v>
      </c>
      <c r="G125" s="36" t="s">
        <v>685</v>
      </c>
      <c r="H125" s="86" t="s">
        <v>1578</v>
      </c>
      <c r="I125" s="36"/>
      <c r="J125" s="8">
        <f>J120+35</f>
        <v>976</v>
      </c>
      <c r="K125" s="75" t="s">
        <v>1498</v>
      </c>
    </row>
    <row r="126" spans="1:11" x14ac:dyDescent="0.15">
      <c r="A126" s="9">
        <v>232207</v>
      </c>
      <c r="B126" s="10" t="s">
        <v>73</v>
      </c>
      <c r="C126" s="10" t="s">
        <v>557</v>
      </c>
      <c r="D126" s="44" t="s">
        <v>558</v>
      </c>
      <c r="E126" s="10" t="s">
        <v>73</v>
      </c>
      <c r="F126" s="10" t="s">
        <v>519</v>
      </c>
      <c r="G126" s="12" t="s">
        <v>686</v>
      </c>
      <c r="H126" s="87"/>
      <c r="I126" s="12" t="s">
        <v>78</v>
      </c>
      <c r="J126" s="14">
        <f>J125</f>
        <v>976</v>
      </c>
      <c r="K126" s="76" t="s">
        <v>1498</v>
      </c>
    </row>
    <row r="127" spans="1:11" x14ac:dyDescent="0.15">
      <c r="A127" s="9">
        <v>232207</v>
      </c>
      <c r="B127" s="10" t="s">
        <v>73</v>
      </c>
      <c r="C127" s="10" t="s">
        <v>557</v>
      </c>
      <c r="D127" s="44" t="s">
        <v>558</v>
      </c>
      <c r="E127" s="10" t="s">
        <v>73</v>
      </c>
      <c r="F127" s="10" t="s">
        <v>521</v>
      </c>
      <c r="G127" s="12" t="s">
        <v>687</v>
      </c>
      <c r="H127" s="87"/>
      <c r="I127" s="12" t="s">
        <v>80</v>
      </c>
      <c r="J127" s="14">
        <f>ROUND(ROUND((J125/2),0)*(1+2/10),0)</f>
        <v>586</v>
      </c>
      <c r="K127" s="76" t="s">
        <v>1498</v>
      </c>
    </row>
    <row r="128" spans="1:11" x14ac:dyDescent="0.15">
      <c r="A128" s="9">
        <v>232207</v>
      </c>
      <c r="B128" s="10" t="s">
        <v>559</v>
      </c>
      <c r="C128" s="10" t="s">
        <v>568</v>
      </c>
      <c r="D128" s="44" t="s">
        <v>558</v>
      </c>
      <c r="E128" s="10" t="s">
        <v>73</v>
      </c>
      <c r="F128" s="10" t="s">
        <v>523</v>
      </c>
      <c r="G128" s="12" t="s">
        <v>688</v>
      </c>
      <c r="H128" s="87"/>
      <c r="I128" s="12" t="s">
        <v>83</v>
      </c>
      <c r="J128" s="14">
        <f>ROUND(ROUND((J125/3),0)*(1+3/10),0)</f>
        <v>423</v>
      </c>
      <c r="K128" s="76" t="s">
        <v>1498</v>
      </c>
    </row>
    <row r="129" spans="1:11" ht="14.25" thickBot="1" x14ac:dyDescent="0.2">
      <c r="A129" s="15">
        <v>232207</v>
      </c>
      <c r="B129" s="16" t="s">
        <v>73</v>
      </c>
      <c r="C129" s="16" t="s">
        <v>557</v>
      </c>
      <c r="D129" s="45" t="s">
        <v>558</v>
      </c>
      <c r="E129" s="16" t="s">
        <v>73</v>
      </c>
      <c r="F129" s="16" t="s">
        <v>525</v>
      </c>
      <c r="G129" s="18" t="s">
        <v>689</v>
      </c>
      <c r="H129" s="88"/>
      <c r="I129" s="18" t="s">
        <v>87</v>
      </c>
      <c r="J129" s="19">
        <f>ROUND(ROUND((J125/4),0)*(1+4/10),0)</f>
        <v>342</v>
      </c>
      <c r="K129" s="77" t="s">
        <v>1498</v>
      </c>
    </row>
    <row r="130" spans="1:11" ht="13.5" customHeight="1" x14ac:dyDescent="0.15">
      <c r="A130" s="4">
        <v>232207</v>
      </c>
      <c r="B130" s="5" t="s">
        <v>73</v>
      </c>
      <c r="C130" s="5" t="s">
        <v>557</v>
      </c>
      <c r="D130" s="43" t="s">
        <v>558</v>
      </c>
      <c r="E130" s="5" t="s">
        <v>73</v>
      </c>
      <c r="F130" s="5" t="s">
        <v>527</v>
      </c>
      <c r="G130" s="7" t="s">
        <v>690</v>
      </c>
      <c r="H130" s="89" t="s">
        <v>1579</v>
      </c>
      <c r="I130" s="7"/>
      <c r="J130" s="8">
        <f>J125+35</f>
        <v>1011</v>
      </c>
      <c r="K130" s="75" t="s">
        <v>1498</v>
      </c>
    </row>
    <row r="131" spans="1:11" ht="13.5" customHeight="1" x14ac:dyDescent="0.15">
      <c r="A131" s="9">
        <v>232207</v>
      </c>
      <c r="B131" s="10" t="s">
        <v>559</v>
      </c>
      <c r="C131" s="10" t="s">
        <v>557</v>
      </c>
      <c r="D131" s="44" t="s">
        <v>558</v>
      </c>
      <c r="E131" s="10" t="s">
        <v>73</v>
      </c>
      <c r="F131" s="10" t="s">
        <v>529</v>
      </c>
      <c r="G131" s="12" t="s">
        <v>691</v>
      </c>
      <c r="H131" s="87"/>
      <c r="I131" s="12" t="s">
        <v>78</v>
      </c>
      <c r="J131" s="14">
        <f>J130</f>
        <v>1011</v>
      </c>
      <c r="K131" s="76" t="s">
        <v>1498</v>
      </c>
    </row>
    <row r="132" spans="1:11" ht="13.5" customHeight="1" x14ac:dyDescent="0.15">
      <c r="A132" s="9">
        <v>232207</v>
      </c>
      <c r="B132" s="10" t="s">
        <v>73</v>
      </c>
      <c r="C132" s="10" t="s">
        <v>557</v>
      </c>
      <c r="D132" s="44" t="s">
        <v>558</v>
      </c>
      <c r="E132" s="10" t="s">
        <v>73</v>
      </c>
      <c r="F132" s="10" t="s">
        <v>531</v>
      </c>
      <c r="G132" s="12" t="s">
        <v>692</v>
      </c>
      <c r="H132" s="87"/>
      <c r="I132" s="12" t="s">
        <v>80</v>
      </c>
      <c r="J132" s="14">
        <f>ROUND(ROUND((J130/2),0)*(1+2/10),0)</f>
        <v>607</v>
      </c>
      <c r="K132" s="76" t="s">
        <v>1498</v>
      </c>
    </row>
    <row r="133" spans="1:11" ht="13.5" customHeight="1" x14ac:dyDescent="0.15">
      <c r="A133" s="9">
        <v>232207</v>
      </c>
      <c r="B133" s="10" t="s">
        <v>73</v>
      </c>
      <c r="C133" s="10" t="s">
        <v>557</v>
      </c>
      <c r="D133" s="44" t="s">
        <v>558</v>
      </c>
      <c r="E133" s="10" t="s">
        <v>73</v>
      </c>
      <c r="F133" s="10" t="s">
        <v>533</v>
      </c>
      <c r="G133" s="12" t="s">
        <v>693</v>
      </c>
      <c r="H133" s="87"/>
      <c r="I133" s="12" t="s">
        <v>83</v>
      </c>
      <c r="J133" s="14">
        <f>ROUND(ROUND((J130/3),0)*(1+3/10),0)</f>
        <v>438</v>
      </c>
      <c r="K133" s="76" t="s">
        <v>1498</v>
      </c>
    </row>
    <row r="134" spans="1:11" ht="13.5" customHeight="1" thickBot="1" x14ac:dyDescent="0.2">
      <c r="A134" s="15">
        <v>232207</v>
      </c>
      <c r="B134" s="16" t="s">
        <v>73</v>
      </c>
      <c r="C134" s="16" t="s">
        <v>557</v>
      </c>
      <c r="D134" s="45" t="s">
        <v>558</v>
      </c>
      <c r="E134" s="16" t="s">
        <v>73</v>
      </c>
      <c r="F134" s="16" t="s">
        <v>535</v>
      </c>
      <c r="G134" s="18" t="s">
        <v>694</v>
      </c>
      <c r="H134" s="88"/>
      <c r="I134" s="18" t="s">
        <v>87</v>
      </c>
      <c r="J134" s="19">
        <f>ROUND(ROUND((J130/4),0)*(1+4/10),0)</f>
        <v>354</v>
      </c>
      <c r="K134" s="77" t="s">
        <v>1498</v>
      </c>
    </row>
    <row r="135" spans="1:11" s="42" customFormat="1" ht="13.5" customHeight="1" x14ac:dyDescent="0.15">
      <c r="A135" s="37">
        <v>232207</v>
      </c>
      <c r="B135" s="38" t="s">
        <v>73</v>
      </c>
      <c r="C135" s="39" t="s">
        <v>557</v>
      </c>
      <c r="D135" s="40" t="s">
        <v>558</v>
      </c>
      <c r="E135" s="38" t="s">
        <v>73</v>
      </c>
      <c r="F135" s="39" t="s">
        <v>537</v>
      </c>
      <c r="G135" s="41" t="s">
        <v>695</v>
      </c>
      <c r="H135" s="86" t="s">
        <v>1580</v>
      </c>
      <c r="I135" s="41"/>
      <c r="J135" s="8">
        <f>J130+35</f>
        <v>1046</v>
      </c>
      <c r="K135" s="75" t="s">
        <v>1498</v>
      </c>
    </row>
    <row r="136" spans="1:11" ht="13.5" customHeight="1" x14ac:dyDescent="0.15">
      <c r="A136" s="9">
        <v>232207</v>
      </c>
      <c r="B136" s="10" t="s">
        <v>73</v>
      </c>
      <c r="C136" s="10" t="s">
        <v>557</v>
      </c>
      <c r="D136" s="44" t="s">
        <v>558</v>
      </c>
      <c r="E136" s="10" t="s">
        <v>73</v>
      </c>
      <c r="F136" s="10" t="s">
        <v>539</v>
      </c>
      <c r="G136" s="12" t="s">
        <v>696</v>
      </c>
      <c r="H136" s="87"/>
      <c r="I136" s="12" t="s">
        <v>78</v>
      </c>
      <c r="J136" s="14">
        <f>J135</f>
        <v>1046</v>
      </c>
      <c r="K136" s="76" t="s">
        <v>1498</v>
      </c>
    </row>
    <row r="137" spans="1:11" ht="13.5" customHeight="1" x14ac:dyDescent="0.15">
      <c r="A137" s="9">
        <v>232207</v>
      </c>
      <c r="B137" s="10" t="s">
        <v>73</v>
      </c>
      <c r="C137" s="10" t="s">
        <v>557</v>
      </c>
      <c r="D137" s="44" t="s">
        <v>558</v>
      </c>
      <c r="E137" s="10" t="s">
        <v>73</v>
      </c>
      <c r="F137" s="10" t="s">
        <v>541</v>
      </c>
      <c r="G137" s="12" t="s">
        <v>697</v>
      </c>
      <c r="H137" s="87"/>
      <c r="I137" s="12" t="s">
        <v>80</v>
      </c>
      <c r="J137" s="14">
        <f>ROUND(ROUND((J135/2),0)*(1+2/10),0)</f>
        <v>628</v>
      </c>
      <c r="K137" s="76" t="s">
        <v>1498</v>
      </c>
    </row>
    <row r="138" spans="1:11" ht="13.5" customHeight="1" x14ac:dyDescent="0.15">
      <c r="A138" s="9">
        <v>232207</v>
      </c>
      <c r="B138" s="10" t="s">
        <v>559</v>
      </c>
      <c r="C138" s="10" t="s">
        <v>557</v>
      </c>
      <c r="D138" s="44" t="s">
        <v>558</v>
      </c>
      <c r="E138" s="10" t="s">
        <v>559</v>
      </c>
      <c r="F138" s="10" t="s">
        <v>543</v>
      </c>
      <c r="G138" s="12" t="s">
        <v>698</v>
      </c>
      <c r="H138" s="87"/>
      <c r="I138" s="12" t="s">
        <v>83</v>
      </c>
      <c r="J138" s="14">
        <f>ROUND(ROUND((J135/3),0)*(1+3/10),0)</f>
        <v>454</v>
      </c>
      <c r="K138" s="76" t="s">
        <v>1498</v>
      </c>
    </row>
    <row r="139" spans="1:11" ht="13.5" customHeight="1" thickBot="1" x14ac:dyDescent="0.2">
      <c r="A139" s="15">
        <v>232207</v>
      </c>
      <c r="B139" s="16" t="s">
        <v>73</v>
      </c>
      <c r="C139" s="16" t="s">
        <v>568</v>
      </c>
      <c r="D139" s="45" t="s">
        <v>558</v>
      </c>
      <c r="E139" s="16" t="s">
        <v>559</v>
      </c>
      <c r="F139" s="16" t="s">
        <v>545</v>
      </c>
      <c r="G139" s="18" t="s">
        <v>699</v>
      </c>
      <c r="H139" s="88"/>
      <c r="I139" s="18" t="s">
        <v>87</v>
      </c>
      <c r="J139" s="19">
        <f>ROUND(ROUND((J135/4),0)*(1+4/10),0)</f>
        <v>367</v>
      </c>
      <c r="K139" s="77" t="s">
        <v>1498</v>
      </c>
    </row>
    <row r="140" spans="1:11" x14ac:dyDescent="0.15">
      <c r="A140" s="34">
        <v>232207</v>
      </c>
      <c r="B140" s="35" t="s">
        <v>73</v>
      </c>
      <c r="C140" s="5" t="s">
        <v>557</v>
      </c>
      <c r="D140" s="46" t="s">
        <v>558</v>
      </c>
      <c r="E140" s="35" t="s">
        <v>73</v>
      </c>
      <c r="F140" s="5" t="s">
        <v>547</v>
      </c>
      <c r="G140" s="36" t="s">
        <v>700</v>
      </c>
      <c r="H140" s="86" t="s">
        <v>1581</v>
      </c>
      <c r="I140" s="36"/>
      <c r="J140" s="8">
        <f>J135+35</f>
        <v>1081</v>
      </c>
      <c r="K140" s="75" t="s">
        <v>1498</v>
      </c>
    </row>
    <row r="141" spans="1:11" x14ac:dyDescent="0.15">
      <c r="A141" s="9">
        <v>232207</v>
      </c>
      <c r="B141" s="10" t="s">
        <v>73</v>
      </c>
      <c r="C141" s="10" t="s">
        <v>557</v>
      </c>
      <c r="D141" s="44" t="s">
        <v>558</v>
      </c>
      <c r="E141" s="10" t="s">
        <v>73</v>
      </c>
      <c r="F141" s="10" t="s">
        <v>549</v>
      </c>
      <c r="G141" s="12" t="s">
        <v>701</v>
      </c>
      <c r="H141" s="87"/>
      <c r="I141" s="12" t="s">
        <v>78</v>
      </c>
      <c r="J141" s="14">
        <f>J140</f>
        <v>1081</v>
      </c>
      <c r="K141" s="76" t="s">
        <v>1498</v>
      </c>
    </row>
    <row r="142" spans="1:11" x14ac:dyDescent="0.15">
      <c r="A142" s="9">
        <v>232207</v>
      </c>
      <c r="B142" s="10" t="s">
        <v>73</v>
      </c>
      <c r="C142" s="10" t="s">
        <v>557</v>
      </c>
      <c r="D142" s="44" t="s">
        <v>558</v>
      </c>
      <c r="E142" s="10" t="s">
        <v>73</v>
      </c>
      <c r="F142" s="10" t="s">
        <v>551</v>
      </c>
      <c r="G142" s="12" t="s">
        <v>702</v>
      </c>
      <c r="H142" s="87"/>
      <c r="I142" s="12" t="s">
        <v>80</v>
      </c>
      <c r="J142" s="14">
        <f>ROUND(ROUND((J140/2),0)*(1+2/10),0)</f>
        <v>649</v>
      </c>
      <c r="K142" s="76" t="s">
        <v>1498</v>
      </c>
    </row>
    <row r="143" spans="1:11" x14ac:dyDescent="0.15">
      <c r="A143" s="9">
        <v>232207</v>
      </c>
      <c r="B143" s="10" t="s">
        <v>73</v>
      </c>
      <c r="C143" s="10" t="s">
        <v>557</v>
      </c>
      <c r="D143" s="44" t="s">
        <v>558</v>
      </c>
      <c r="E143" s="10" t="s">
        <v>73</v>
      </c>
      <c r="F143" s="10" t="s">
        <v>553</v>
      </c>
      <c r="G143" s="12" t="s">
        <v>703</v>
      </c>
      <c r="H143" s="87"/>
      <c r="I143" s="12" t="s">
        <v>83</v>
      </c>
      <c r="J143" s="14">
        <f>ROUND(ROUND((J140/3),0)*(1+3/10),0)</f>
        <v>468</v>
      </c>
      <c r="K143" s="76" t="s">
        <v>1498</v>
      </c>
    </row>
    <row r="144" spans="1:11" ht="14.25" thickBot="1" x14ac:dyDescent="0.2">
      <c r="A144" s="15">
        <v>232207</v>
      </c>
      <c r="B144" s="16" t="s">
        <v>73</v>
      </c>
      <c r="C144" s="16" t="s">
        <v>557</v>
      </c>
      <c r="D144" s="45" t="s">
        <v>558</v>
      </c>
      <c r="E144" s="16" t="s">
        <v>73</v>
      </c>
      <c r="F144" s="16" t="s">
        <v>555</v>
      </c>
      <c r="G144" s="18" t="s">
        <v>704</v>
      </c>
      <c r="H144" s="88"/>
      <c r="I144" s="18" t="s">
        <v>87</v>
      </c>
      <c r="J144" s="19">
        <f>ROUND(ROUND((J140/4),0)*(1+4/10),0)</f>
        <v>378</v>
      </c>
      <c r="K144" s="77" t="s">
        <v>1498</v>
      </c>
    </row>
    <row r="145" spans="1:11" x14ac:dyDescent="0.15">
      <c r="A145" s="34">
        <v>232207</v>
      </c>
      <c r="B145" s="35" t="s">
        <v>73</v>
      </c>
      <c r="C145" s="5" t="s">
        <v>557</v>
      </c>
      <c r="D145" s="46" t="s">
        <v>558</v>
      </c>
      <c r="E145" s="35" t="s">
        <v>73</v>
      </c>
      <c r="F145" s="5" t="s">
        <v>705</v>
      </c>
      <c r="G145" s="36" t="s">
        <v>706</v>
      </c>
      <c r="H145" s="86" t="s">
        <v>1582</v>
      </c>
      <c r="I145" s="36"/>
      <c r="J145" s="8">
        <f>J140+35</f>
        <v>1116</v>
      </c>
      <c r="K145" s="75" t="s">
        <v>1498</v>
      </c>
    </row>
    <row r="146" spans="1:11" x14ac:dyDescent="0.15">
      <c r="A146" s="9">
        <v>232207</v>
      </c>
      <c r="B146" s="10" t="s">
        <v>73</v>
      </c>
      <c r="C146" s="10" t="s">
        <v>557</v>
      </c>
      <c r="D146" s="44" t="s">
        <v>558</v>
      </c>
      <c r="E146" s="10" t="s">
        <v>73</v>
      </c>
      <c r="F146" s="10" t="s">
        <v>707</v>
      </c>
      <c r="G146" s="12" t="s">
        <v>708</v>
      </c>
      <c r="H146" s="87"/>
      <c r="I146" s="12" t="s">
        <v>78</v>
      </c>
      <c r="J146" s="14">
        <f>J145</f>
        <v>1116</v>
      </c>
      <c r="K146" s="76" t="s">
        <v>1498</v>
      </c>
    </row>
    <row r="147" spans="1:11" x14ac:dyDescent="0.15">
      <c r="A147" s="9">
        <v>232207</v>
      </c>
      <c r="B147" s="10" t="s">
        <v>559</v>
      </c>
      <c r="C147" s="10" t="s">
        <v>568</v>
      </c>
      <c r="D147" s="44" t="s">
        <v>558</v>
      </c>
      <c r="E147" s="10" t="s">
        <v>73</v>
      </c>
      <c r="F147" s="10" t="s">
        <v>709</v>
      </c>
      <c r="G147" s="12" t="s">
        <v>710</v>
      </c>
      <c r="H147" s="87"/>
      <c r="I147" s="12" t="s">
        <v>80</v>
      </c>
      <c r="J147" s="14">
        <f>ROUND(ROUND((J145/2),0)*(1+2/10),0)</f>
        <v>670</v>
      </c>
      <c r="K147" s="76" t="s">
        <v>1498</v>
      </c>
    </row>
    <row r="148" spans="1:11" x14ac:dyDescent="0.15">
      <c r="A148" s="9">
        <v>232207</v>
      </c>
      <c r="B148" s="10" t="s">
        <v>73</v>
      </c>
      <c r="C148" s="10" t="s">
        <v>557</v>
      </c>
      <c r="D148" s="44" t="s">
        <v>558</v>
      </c>
      <c r="E148" s="10" t="s">
        <v>559</v>
      </c>
      <c r="F148" s="10" t="s">
        <v>711</v>
      </c>
      <c r="G148" s="12" t="s">
        <v>712</v>
      </c>
      <c r="H148" s="87"/>
      <c r="I148" s="12" t="s">
        <v>83</v>
      </c>
      <c r="J148" s="14">
        <f>ROUND(ROUND((J145/3),0)*(1+3/10),0)</f>
        <v>484</v>
      </c>
      <c r="K148" s="76" t="s">
        <v>1498</v>
      </c>
    </row>
    <row r="149" spans="1:11" ht="14.25" thickBot="1" x14ac:dyDescent="0.2">
      <c r="A149" s="15">
        <v>232207</v>
      </c>
      <c r="B149" s="16" t="s">
        <v>73</v>
      </c>
      <c r="C149" s="16" t="s">
        <v>557</v>
      </c>
      <c r="D149" s="45" t="s">
        <v>558</v>
      </c>
      <c r="E149" s="16" t="s">
        <v>73</v>
      </c>
      <c r="F149" s="16" t="s">
        <v>713</v>
      </c>
      <c r="G149" s="18" t="s">
        <v>714</v>
      </c>
      <c r="H149" s="88"/>
      <c r="I149" s="18" t="s">
        <v>87</v>
      </c>
      <c r="J149" s="19">
        <f>ROUND(ROUND((J145/4),0)*(1+4/10),0)</f>
        <v>391</v>
      </c>
      <c r="K149" s="77" t="s">
        <v>1498</v>
      </c>
    </row>
    <row r="150" spans="1:11" ht="13.5" customHeight="1" x14ac:dyDescent="0.15">
      <c r="A150" s="4">
        <v>232207</v>
      </c>
      <c r="B150" s="5" t="s">
        <v>559</v>
      </c>
      <c r="C150" s="5" t="s">
        <v>557</v>
      </c>
      <c r="D150" s="43" t="s">
        <v>558</v>
      </c>
      <c r="E150" s="5" t="s">
        <v>73</v>
      </c>
      <c r="F150" s="5" t="s">
        <v>715</v>
      </c>
      <c r="G150" s="7" t="s">
        <v>716</v>
      </c>
      <c r="H150" s="89" t="s">
        <v>1583</v>
      </c>
      <c r="I150" s="7"/>
      <c r="J150" s="8">
        <f>J145+35</f>
        <v>1151</v>
      </c>
      <c r="K150" s="75" t="s">
        <v>1498</v>
      </c>
    </row>
    <row r="151" spans="1:11" ht="13.5" customHeight="1" x14ac:dyDescent="0.15">
      <c r="A151" s="9">
        <v>232207</v>
      </c>
      <c r="B151" s="10" t="s">
        <v>73</v>
      </c>
      <c r="C151" s="10" t="s">
        <v>557</v>
      </c>
      <c r="D151" s="44" t="s">
        <v>558</v>
      </c>
      <c r="E151" s="10" t="s">
        <v>559</v>
      </c>
      <c r="F151" s="10" t="s">
        <v>717</v>
      </c>
      <c r="G151" s="12" t="s">
        <v>718</v>
      </c>
      <c r="H151" s="87"/>
      <c r="I151" s="12" t="s">
        <v>78</v>
      </c>
      <c r="J151" s="14">
        <f>J150</f>
        <v>1151</v>
      </c>
      <c r="K151" s="76" t="s">
        <v>1498</v>
      </c>
    </row>
    <row r="152" spans="1:11" ht="13.5" customHeight="1" x14ac:dyDescent="0.15">
      <c r="A152" s="9">
        <v>232207</v>
      </c>
      <c r="B152" s="10" t="s">
        <v>73</v>
      </c>
      <c r="C152" s="10" t="s">
        <v>557</v>
      </c>
      <c r="D152" s="44" t="s">
        <v>558</v>
      </c>
      <c r="E152" s="10" t="s">
        <v>559</v>
      </c>
      <c r="F152" s="10" t="s">
        <v>719</v>
      </c>
      <c r="G152" s="12" t="s">
        <v>720</v>
      </c>
      <c r="H152" s="87"/>
      <c r="I152" s="12" t="s">
        <v>80</v>
      </c>
      <c r="J152" s="14">
        <f>ROUND(ROUND((J150/2),0)*(1+2/10),0)</f>
        <v>691</v>
      </c>
      <c r="K152" s="76" t="s">
        <v>1498</v>
      </c>
    </row>
    <row r="153" spans="1:11" ht="13.5" customHeight="1" x14ac:dyDescent="0.15">
      <c r="A153" s="9">
        <v>232207</v>
      </c>
      <c r="B153" s="10" t="s">
        <v>73</v>
      </c>
      <c r="C153" s="10" t="s">
        <v>557</v>
      </c>
      <c r="D153" s="44" t="s">
        <v>558</v>
      </c>
      <c r="E153" s="10" t="s">
        <v>73</v>
      </c>
      <c r="F153" s="10" t="s">
        <v>721</v>
      </c>
      <c r="G153" s="12" t="s">
        <v>722</v>
      </c>
      <c r="H153" s="87"/>
      <c r="I153" s="12" t="s">
        <v>83</v>
      </c>
      <c r="J153" s="14">
        <f>ROUND(ROUND((J150/3),0)*(1+3/10),0)</f>
        <v>499</v>
      </c>
      <c r="K153" s="76" t="s">
        <v>1498</v>
      </c>
    </row>
    <row r="154" spans="1:11" ht="13.5" customHeight="1" thickBot="1" x14ac:dyDescent="0.2">
      <c r="A154" s="15">
        <v>232207</v>
      </c>
      <c r="B154" s="16" t="s">
        <v>73</v>
      </c>
      <c r="C154" s="16" t="s">
        <v>557</v>
      </c>
      <c r="D154" s="45" t="s">
        <v>558</v>
      </c>
      <c r="E154" s="16" t="s">
        <v>73</v>
      </c>
      <c r="F154" s="16" t="s">
        <v>723</v>
      </c>
      <c r="G154" s="18" t="s">
        <v>724</v>
      </c>
      <c r="H154" s="88"/>
      <c r="I154" s="18" t="s">
        <v>87</v>
      </c>
      <c r="J154" s="19">
        <f>ROUND(ROUND((J150/4),0)*(1+4/10),0)</f>
        <v>403</v>
      </c>
      <c r="K154" s="77" t="s">
        <v>1498</v>
      </c>
    </row>
    <row r="155" spans="1:11" s="42" customFormat="1" ht="13.5" customHeight="1" x14ac:dyDescent="0.15">
      <c r="A155" s="37">
        <v>232207</v>
      </c>
      <c r="B155" s="38" t="s">
        <v>559</v>
      </c>
      <c r="C155" s="39" t="s">
        <v>557</v>
      </c>
      <c r="D155" s="40" t="s">
        <v>558</v>
      </c>
      <c r="E155" s="38" t="s">
        <v>559</v>
      </c>
      <c r="F155" s="39" t="s">
        <v>725</v>
      </c>
      <c r="G155" s="41" t="s">
        <v>726</v>
      </c>
      <c r="H155" s="86" t="s">
        <v>1584</v>
      </c>
      <c r="I155" s="41"/>
      <c r="J155" s="8">
        <f>J150+35</f>
        <v>1186</v>
      </c>
      <c r="K155" s="75" t="s">
        <v>1498</v>
      </c>
    </row>
    <row r="156" spans="1:11" ht="13.5" customHeight="1" x14ac:dyDescent="0.15">
      <c r="A156" s="9">
        <v>232207</v>
      </c>
      <c r="B156" s="10" t="s">
        <v>73</v>
      </c>
      <c r="C156" s="10" t="s">
        <v>557</v>
      </c>
      <c r="D156" s="44" t="s">
        <v>558</v>
      </c>
      <c r="E156" s="10" t="s">
        <v>73</v>
      </c>
      <c r="F156" s="10" t="s">
        <v>727</v>
      </c>
      <c r="G156" s="12" t="s">
        <v>728</v>
      </c>
      <c r="H156" s="87"/>
      <c r="I156" s="12" t="s">
        <v>78</v>
      </c>
      <c r="J156" s="14">
        <f>J155</f>
        <v>1186</v>
      </c>
      <c r="K156" s="76" t="s">
        <v>1498</v>
      </c>
    </row>
    <row r="157" spans="1:11" ht="13.5" customHeight="1" x14ac:dyDescent="0.15">
      <c r="A157" s="9">
        <v>232207</v>
      </c>
      <c r="B157" s="10" t="s">
        <v>559</v>
      </c>
      <c r="C157" s="10" t="s">
        <v>557</v>
      </c>
      <c r="D157" s="44" t="s">
        <v>558</v>
      </c>
      <c r="E157" s="10" t="s">
        <v>559</v>
      </c>
      <c r="F157" s="10" t="s">
        <v>729</v>
      </c>
      <c r="G157" s="12" t="s">
        <v>730</v>
      </c>
      <c r="H157" s="87"/>
      <c r="I157" s="12" t="s">
        <v>80</v>
      </c>
      <c r="J157" s="14">
        <f>ROUND(ROUND((J155/2),0)*(1+2/10),0)</f>
        <v>712</v>
      </c>
      <c r="K157" s="76" t="s">
        <v>1498</v>
      </c>
    </row>
    <row r="158" spans="1:11" ht="13.5" customHeight="1" x14ac:dyDescent="0.15">
      <c r="A158" s="9">
        <v>232207</v>
      </c>
      <c r="B158" s="10" t="s">
        <v>73</v>
      </c>
      <c r="C158" s="10" t="s">
        <v>568</v>
      </c>
      <c r="D158" s="44" t="s">
        <v>558</v>
      </c>
      <c r="E158" s="10" t="s">
        <v>73</v>
      </c>
      <c r="F158" s="10" t="s">
        <v>731</v>
      </c>
      <c r="G158" s="12" t="s">
        <v>732</v>
      </c>
      <c r="H158" s="87"/>
      <c r="I158" s="12" t="s">
        <v>83</v>
      </c>
      <c r="J158" s="14">
        <f>ROUND(ROUND((J155/3),0)*(1+3/10),0)</f>
        <v>514</v>
      </c>
      <c r="K158" s="76" t="s">
        <v>1498</v>
      </c>
    </row>
    <row r="159" spans="1:11" ht="13.5" customHeight="1" thickBot="1" x14ac:dyDescent="0.2">
      <c r="A159" s="15">
        <v>232207</v>
      </c>
      <c r="B159" s="16" t="s">
        <v>73</v>
      </c>
      <c r="C159" s="16" t="s">
        <v>557</v>
      </c>
      <c r="D159" s="45" t="s">
        <v>558</v>
      </c>
      <c r="E159" s="16" t="s">
        <v>73</v>
      </c>
      <c r="F159" s="16" t="s">
        <v>733</v>
      </c>
      <c r="G159" s="18" t="s">
        <v>734</v>
      </c>
      <c r="H159" s="88"/>
      <c r="I159" s="18" t="s">
        <v>87</v>
      </c>
      <c r="J159" s="19">
        <f>ROUND(ROUND((J155/4),0)*(1+4/10),0)</f>
        <v>416</v>
      </c>
      <c r="K159" s="77" t="s">
        <v>1498</v>
      </c>
    </row>
    <row r="160" spans="1:11" x14ac:dyDescent="0.15">
      <c r="A160" s="34">
        <v>232207</v>
      </c>
      <c r="B160" s="35" t="s">
        <v>559</v>
      </c>
      <c r="C160" s="5" t="s">
        <v>557</v>
      </c>
      <c r="D160" s="46" t="s">
        <v>558</v>
      </c>
      <c r="E160" s="35" t="s">
        <v>73</v>
      </c>
      <c r="F160" s="5" t="s">
        <v>735</v>
      </c>
      <c r="G160" s="36" t="s">
        <v>736</v>
      </c>
      <c r="H160" s="86" t="s">
        <v>1585</v>
      </c>
      <c r="I160" s="36"/>
      <c r="J160" s="8">
        <f>J155+35</f>
        <v>1221</v>
      </c>
      <c r="K160" s="75" t="s">
        <v>1498</v>
      </c>
    </row>
    <row r="161" spans="1:11" x14ac:dyDescent="0.15">
      <c r="A161" s="9">
        <v>232207</v>
      </c>
      <c r="B161" s="10" t="s">
        <v>73</v>
      </c>
      <c r="C161" s="10" t="s">
        <v>568</v>
      </c>
      <c r="D161" s="44" t="s">
        <v>558</v>
      </c>
      <c r="E161" s="10" t="s">
        <v>559</v>
      </c>
      <c r="F161" s="10" t="s">
        <v>737</v>
      </c>
      <c r="G161" s="12" t="s">
        <v>738</v>
      </c>
      <c r="H161" s="87"/>
      <c r="I161" s="12" t="s">
        <v>78</v>
      </c>
      <c r="J161" s="14">
        <f>J160</f>
        <v>1221</v>
      </c>
      <c r="K161" s="76" t="s">
        <v>1498</v>
      </c>
    </row>
    <row r="162" spans="1:11" x14ac:dyDescent="0.15">
      <c r="A162" s="9">
        <v>232207</v>
      </c>
      <c r="B162" s="10" t="s">
        <v>73</v>
      </c>
      <c r="C162" s="10" t="s">
        <v>557</v>
      </c>
      <c r="D162" s="44" t="s">
        <v>558</v>
      </c>
      <c r="E162" s="10" t="s">
        <v>73</v>
      </c>
      <c r="F162" s="10" t="s">
        <v>739</v>
      </c>
      <c r="G162" s="12" t="s">
        <v>740</v>
      </c>
      <c r="H162" s="87"/>
      <c r="I162" s="12" t="s">
        <v>80</v>
      </c>
      <c r="J162" s="14">
        <f>ROUND(ROUND((J160/2),0)*(1+2/10),0)</f>
        <v>733</v>
      </c>
      <c r="K162" s="76" t="s">
        <v>1498</v>
      </c>
    </row>
    <row r="163" spans="1:11" x14ac:dyDescent="0.15">
      <c r="A163" s="9">
        <v>232207</v>
      </c>
      <c r="B163" s="10" t="s">
        <v>73</v>
      </c>
      <c r="C163" s="10" t="s">
        <v>557</v>
      </c>
      <c r="D163" s="44" t="s">
        <v>558</v>
      </c>
      <c r="E163" s="10" t="s">
        <v>73</v>
      </c>
      <c r="F163" s="10" t="s">
        <v>741</v>
      </c>
      <c r="G163" s="12" t="s">
        <v>742</v>
      </c>
      <c r="H163" s="87"/>
      <c r="I163" s="12" t="s">
        <v>83</v>
      </c>
      <c r="J163" s="14">
        <f>ROUND(ROUND((J160/3),0)*(1+3/10),0)</f>
        <v>529</v>
      </c>
      <c r="K163" s="76" t="s">
        <v>1498</v>
      </c>
    </row>
    <row r="164" spans="1:11" ht="14.25" thickBot="1" x14ac:dyDescent="0.2">
      <c r="A164" s="15">
        <v>232207</v>
      </c>
      <c r="B164" s="16" t="s">
        <v>73</v>
      </c>
      <c r="C164" s="16" t="s">
        <v>557</v>
      </c>
      <c r="D164" s="45" t="s">
        <v>558</v>
      </c>
      <c r="E164" s="16" t="s">
        <v>73</v>
      </c>
      <c r="F164" s="16" t="s">
        <v>743</v>
      </c>
      <c r="G164" s="18" t="s">
        <v>744</v>
      </c>
      <c r="H164" s="88"/>
      <c r="I164" s="18" t="s">
        <v>87</v>
      </c>
      <c r="J164" s="19">
        <f>ROUND(ROUND((J160/4),0)*(1+4/10),0)</f>
        <v>427</v>
      </c>
      <c r="K164" s="77" t="s">
        <v>1498</v>
      </c>
    </row>
    <row r="165" spans="1:11" x14ac:dyDescent="0.15">
      <c r="A165" s="34">
        <v>232207</v>
      </c>
      <c r="B165" s="35" t="s">
        <v>73</v>
      </c>
      <c r="C165" s="5" t="s">
        <v>557</v>
      </c>
      <c r="D165" s="46" t="s">
        <v>558</v>
      </c>
      <c r="E165" s="35" t="s">
        <v>73</v>
      </c>
      <c r="F165" s="5" t="s">
        <v>745</v>
      </c>
      <c r="G165" s="36" t="s">
        <v>746</v>
      </c>
      <c r="H165" s="86" t="s">
        <v>1586</v>
      </c>
      <c r="I165" s="36"/>
      <c r="J165" s="8">
        <f>J160+35</f>
        <v>1256</v>
      </c>
      <c r="K165" s="75" t="s">
        <v>1498</v>
      </c>
    </row>
    <row r="166" spans="1:11" x14ac:dyDescent="0.15">
      <c r="A166" s="9">
        <v>232207</v>
      </c>
      <c r="B166" s="10" t="s">
        <v>559</v>
      </c>
      <c r="C166" s="10" t="s">
        <v>568</v>
      </c>
      <c r="D166" s="44" t="s">
        <v>558</v>
      </c>
      <c r="E166" s="10" t="s">
        <v>73</v>
      </c>
      <c r="F166" s="10" t="s">
        <v>747</v>
      </c>
      <c r="G166" s="12" t="s">
        <v>748</v>
      </c>
      <c r="H166" s="87"/>
      <c r="I166" s="12" t="s">
        <v>78</v>
      </c>
      <c r="J166" s="14">
        <f>J165</f>
        <v>1256</v>
      </c>
      <c r="K166" s="76" t="s">
        <v>1498</v>
      </c>
    </row>
    <row r="167" spans="1:11" x14ac:dyDescent="0.15">
      <c r="A167" s="9">
        <v>232207</v>
      </c>
      <c r="B167" s="10" t="s">
        <v>73</v>
      </c>
      <c r="C167" s="10" t="s">
        <v>557</v>
      </c>
      <c r="D167" s="44" t="s">
        <v>558</v>
      </c>
      <c r="E167" s="10" t="s">
        <v>559</v>
      </c>
      <c r="F167" s="10" t="s">
        <v>749</v>
      </c>
      <c r="G167" s="12" t="s">
        <v>750</v>
      </c>
      <c r="H167" s="87"/>
      <c r="I167" s="12" t="s">
        <v>80</v>
      </c>
      <c r="J167" s="14">
        <f>ROUND(ROUND((J165/2),0)*(1+2/10),0)</f>
        <v>754</v>
      </c>
      <c r="K167" s="76" t="s">
        <v>1498</v>
      </c>
    </row>
    <row r="168" spans="1:11" x14ac:dyDescent="0.15">
      <c r="A168" s="9">
        <v>232207</v>
      </c>
      <c r="B168" s="10" t="s">
        <v>73</v>
      </c>
      <c r="C168" s="10" t="s">
        <v>557</v>
      </c>
      <c r="D168" s="44" t="s">
        <v>558</v>
      </c>
      <c r="E168" s="10" t="s">
        <v>73</v>
      </c>
      <c r="F168" s="10" t="s">
        <v>751</v>
      </c>
      <c r="G168" s="12" t="s">
        <v>752</v>
      </c>
      <c r="H168" s="87"/>
      <c r="I168" s="12" t="s">
        <v>83</v>
      </c>
      <c r="J168" s="14">
        <f>ROUND(ROUND((J165/3),0)*(1+3/10),0)</f>
        <v>545</v>
      </c>
      <c r="K168" s="76" t="s">
        <v>1498</v>
      </c>
    </row>
    <row r="169" spans="1:11" ht="14.25" thickBot="1" x14ac:dyDescent="0.2">
      <c r="A169" s="15">
        <v>232207</v>
      </c>
      <c r="B169" s="16" t="s">
        <v>73</v>
      </c>
      <c r="C169" s="16" t="s">
        <v>557</v>
      </c>
      <c r="D169" s="45" t="s">
        <v>558</v>
      </c>
      <c r="E169" s="16" t="s">
        <v>73</v>
      </c>
      <c r="F169" s="16" t="s">
        <v>753</v>
      </c>
      <c r="G169" s="18" t="s">
        <v>754</v>
      </c>
      <c r="H169" s="88"/>
      <c r="I169" s="18" t="s">
        <v>87</v>
      </c>
      <c r="J169" s="19">
        <f>ROUND(ROUND((J165/4),0)*(1+4/10),0)</f>
        <v>440</v>
      </c>
      <c r="K169" s="77" t="s">
        <v>1498</v>
      </c>
    </row>
    <row r="170" spans="1:11" ht="13.5" customHeight="1" x14ac:dyDescent="0.15">
      <c r="A170" s="4">
        <v>232207</v>
      </c>
      <c r="B170" s="5" t="s">
        <v>73</v>
      </c>
      <c r="C170" s="5" t="s">
        <v>557</v>
      </c>
      <c r="D170" s="43" t="s">
        <v>558</v>
      </c>
      <c r="E170" s="5" t="s">
        <v>73</v>
      </c>
      <c r="F170" s="5" t="s">
        <v>755</v>
      </c>
      <c r="G170" s="7" t="s">
        <v>756</v>
      </c>
      <c r="H170" s="89" t="s">
        <v>1587</v>
      </c>
      <c r="I170" s="7"/>
      <c r="J170" s="8">
        <f>J165+35</f>
        <v>1291</v>
      </c>
      <c r="K170" s="75" t="s">
        <v>1498</v>
      </c>
    </row>
    <row r="171" spans="1:11" ht="13.5" customHeight="1" x14ac:dyDescent="0.15">
      <c r="A171" s="9">
        <v>232207</v>
      </c>
      <c r="B171" s="10" t="s">
        <v>73</v>
      </c>
      <c r="C171" s="10" t="s">
        <v>557</v>
      </c>
      <c r="D171" s="44" t="s">
        <v>558</v>
      </c>
      <c r="E171" s="10" t="s">
        <v>73</v>
      </c>
      <c r="F171" s="10" t="s">
        <v>757</v>
      </c>
      <c r="G171" s="12" t="s">
        <v>758</v>
      </c>
      <c r="H171" s="87"/>
      <c r="I171" s="12" t="s">
        <v>78</v>
      </c>
      <c r="J171" s="14">
        <f>J170</f>
        <v>1291</v>
      </c>
      <c r="K171" s="76" t="s">
        <v>1498</v>
      </c>
    </row>
    <row r="172" spans="1:11" ht="13.5" customHeight="1" x14ac:dyDescent="0.15">
      <c r="A172" s="9">
        <v>232207</v>
      </c>
      <c r="B172" s="10" t="s">
        <v>559</v>
      </c>
      <c r="C172" s="10" t="s">
        <v>557</v>
      </c>
      <c r="D172" s="44" t="s">
        <v>558</v>
      </c>
      <c r="E172" s="10" t="s">
        <v>73</v>
      </c>
      <c r="F172" s="10" t="s">
        <v>759</v>
      </c>
      <c r="G172" s="12" t="s">
        <v>760</v>
      </c>
      <c r="H172" s="87"/>
      <c r="I172" s="12" t="s">
        <v>80</v>
      </c>
      <c r="J172" s="14">
        <f>ROUND(ROUND((J170/2),0)*(1+2/10),0)</f>
        <v>775</v>
      </c>
      <c r="K172" s="76" t="s">
        <v>1498</v>
      </c>
    </row>
    <row r="173" spans="1:11" ht="13.5" customHeight="1" x14ac:dyDescent="0.15">
      <c r="A173" s="9">
        <v>232207</v>
      </c>
      <c r="B173" s="10" t="s">
        <v>73</v>
      </c>
      <c r="C173" s="10" t="s">
        <v>557</v>
      </c>
      <c r="D173" s="44" t="s">
        <v>558</v>
      </c>
      <c r="E173" s="10" t="s">
        <v>73</v>
      </c>
      <c r="F173" s="10" t="s">
        <v>761</v>
      </c>
      <c r="G173" s="12" t="s">
        <v>762</v>
      </c>
      <c r="H173" s="87"/>
      <c r="I173" s="12" t="s">
        <v>83</v>
      </c>
      <c r="J173" s="14">
        <f>ROUND(ROUND((J170/3),0)*(1+3/10),0)</f>
        <v>559</v>
      </c>
      <c r="K173" s="76" t="s">
        <v>1498</v>
      </c>
    </row>
    <row r="174" spans="1:11" ht="13.5" customHeight="1" thickBot="1" x14ac:dyDescent="0.2">
      <c r="A174" s="15">
        <v>232207</v>
      </c>
      <c r="B174" s="16" t="s">
        <v>73</v>
      </c>
      <c r="C174" s="16" t="s">
        <v>557</v>
      </c>
      <c r="D174" s="45" t="s">
        <v>558</v>
      </c>
      <c r="E174" s="16" t="s">
        <v>73</v>
      </c>
      <c r="F174" s="16" t="s">
        <v>763</v>
      </c>
      <c r="G174" s="18" t="s">
        <v>764</v>
      </c>
      <c r="H174" s="88"/>
      <c r="I174" s="18" t="s">
        <v>87</v>
      </c>
      <c r="J174" s="19">
        <f>ROUND(ROUND((J170/4),0)*(1+4/10),0)</f>
        <v>452</v>
      </c>
      <c r="K174" s="77" t="s">
        <v>1498</v>
      </c>
    </row>
    <row r="175" spans="1:11" s="42" customFormat="1" ht="13.5" customHeight="1" x14ac:dyDescent="0.15">
      <c r="A175" s="37">
        <v>232207</v>
      </c>
      <c r="B175" s="38" t="s">
        <v>73</v>
      </c>
      <c r="C175" s="39" t="s">
        <v>557</v>
      </c>
      <c r="D175" s="40" t="s">
        <v>558</v>
      </c>
      <c r="E175" s="38" t="s">
        <v>559</v>
      </c>
      <c r="F175" s="39" t="s">
        <v>765</v>
      </c>
      <c r="G175" s="41" t="s">
        <v>766</v>
      </c>
      <c r="H175" s="86" t="s">
        <v>1588</v>
      </c>
      <c r="I175" s="41"/>
      <c r="J175" s="8">
        <f>J170+35</f>
        <v>1326</v>
      </c>
      <c r="K175" s="75" t="s">
        <v>1498</v>
      </c>
    </row>
    <row r="176" spans="1:11" ht="13.5" customHeight="1" x14ac:dyDescent="0.15">
      <c r="A176" s="9">
        <v>232207</v>
      </c>
      <c r="B176" s="10" t="s">
        <v>73</v>
      </c>
      <c r="C176" s="10" t="s">
        <v>557</v>
      </c>
      <c r="D176" s="44" t="s">
        <v>558</v>
      </c>
      <c r="E176" s="10" t="s">
        <v>73</v>
      </c>
      <c r="F176" s="10" t="s">
        <v>767</v>
      </c>
      <c r="G176" s="12" t="s">
        <v>768</v>
      </c>
      <c r="H176" s="87"/>
      <c r="I176" s="12" t="s">
        <v>78</v>
      </c>
      <c r="J176" s="14">
        <f>J175</f>
        <v>1326</v>
      </c>
      <c r="K176" s="76" t="s">
        <v>1498</v>
      </c>
    </row>
    <row r="177" spans="1:11" ht="13.5" customHeight="1" x14ac:dyDescent="0.15">
      <c r="A177" s="9">
        <v>232207</v>
      </c>
      <c r="B177" s="10" t="s">
        <v>73</v>
      </c>
      <c r="C177" s="10" t="s">
        <v>557</v>
      </c>
      <c r="D177" s="44" t="s">
        <v>558</v>
      </c>
      <c r="E177" s="10" t="s">
        <v>73</v>
      </c>
      <c r="F177" s="10" t="s">
        <v>769</v>
      </c>
      <c r="G177" s="12" t="s">
        <v>770</v>
      </c>
      <c r="H177" s="87"/>
      <c r="I177" s="12" t="s">
        <v>80</v>
      </c>
      <c r="J177" s="14">
        <f>ROUND(ROUND((J175/2),0)*(1+2/10),0)</f>
        <v>796</v>
      </c>
      <c r="K177" s="76" t="s">
        <v>1498</v>
      </c>
    </row>
    <row r="178" spans="1:11" ht="13.5" customHeight="1" x14ac:dyDescent="0.15">
      <c r="A178" s="9">
        <v>232207</v>
      </c>
      <c r="B178" s="10" t="s">
        <v>73</v>
      </c>
      <c r="C178" s="10" t="s">
        <v>557</v>
      </c>
      <c r="D178" s="44" t="s">
        <v>558</v>
      </c>
      <c r="E178" s="10" t="s">
        <v>559</v>
      </c>
      <c r="F178" s="10" t="s">
        <v>771</v>
      </c>
      <c r="G178" s="12" t="s">
        <v>772</v>
      </c>
      <c r="H178" s="87"/>
      <c r="I178" s="12" t="s">
        <v>83</v>
      </c>
      <c r="J178" s="14">
        <f>ROUND(ROUND((J175/3),0)*(1+3/10),0)</f>
        <v>575</v>
      </c>
      <c r="K178" s="76" t="s">
        <v>1498</v>
      </c>
    </row>
    <row r="179" spans="1:11" ht="13.5" customHeight="1" thickBot="1" x14ac:dyDescent="0.2">
      <c r="A179" s="15">
        <v>232207</v>
      </c>
      <c r="B179" s="16" t="s">
        <v>73</v>
      </c>
      <c r="C179" s="16" t="s">
        <v>557</v>
      </c>
      <c r="D179" s="45" t="s">
        <v>558</v>
      </c>
      <c r="E179" s="16" t="s">
        <v>559</v>
      </c>
      <c r="F179" s="16" t="s">
        <v>773</v>
      </c>
      <c r="G179" s="18" t="s">
        <v>774</v>
      </c>
      <c r="H179" s="88"/>
      <c r="I179" s="18" t="s">
        <v>87</v>
      </c>
      <c r="J179" s="19">
        <f>ROUND(ROUND((J175/4),0)*(1+4/10),0)</f>
        <v>465</v>
      </c>
      <c r="K179" s="77" t="s">
        <v>1498</v>
      </c>
    </row>
    <row r="180" spans="1:11" x14ac:dyDescent="0.15">
      <c r="A180" s="34">
        <v>232207</v>
      </c>
      <c r="B180" s="35" t="s">
        <v>73</v>
      </c>
      <c r="C180" s="5" t="s">
        <v>557</v>
      </c>
      <c r="D180" s="46" t="s">
        <v>558</v>
      </c>
      <c r="E180" s="35" t="s">
        <v>73</v>
      </c>
      <c r="F180" s="5" t="s">
        <v>775</v>
      </c>
      <c r="G180" s="36" t="s">
        <v>776</v>
      </c>
      <c r="H180" s="86" t="s">
        <v>1589</v>
      </c>
      <c r="I180" s="36"/>
      <c r="J180" s="8">
        <f>J175+35</f>
        <v>1361</v>
      </c>
      <c r="K180" s="75" t="s">
        <v>1498</v>
      </c>
    </row>
    <row r="181" spans="1:11" x14ac:dyDescent="0.15">
      <c r="A181" s="9">
        <v>232207</v>
      </c>
      <c r="B181" s="10" t="s">
        <v>559</v>
      </c>
      <c r="C181" s="10" t="s">
        <v>557</v>
      </c>
      <c r="D181" s="44" t="s">
        <v>558</v>
      </c>
      <c r="E181" s="10" t="s">
        <v>73</v>
      </c>
      <c r="F181" s="10" t="s">
        <v>777</v>
      </c>
      <c r="G181" s="12" t="s">
        <v>778</v>
      </c>
      <c r="H181" s="87"/>
      <c r="I181" s="12" t="s">
        <v>78</v>
      </c>
      <c r="J181" s="14">
        <f>J180</f>
        <v>1361</v>
      </c>
      <c r="K181" s="76" t="s">
        <v>1498</v>
      </c>
    </row>
    <row r="182" spans="1:11" x14ac:dyDescent="0.15">
      <c r="A182" s="9">
        <v>232207</v>
      </c>
      <c r="B182" s="10" t="s">
        <v>73</v>
      </c>
      <c r="C182" s="10" t="s">
        <v>568</v>
      </c>
      <c r="D182" s="44" t="s">
        <v>558</v>
      </c>
      <c r="E182" s="10" t="s">
        <v>73</v>
      </c>
      <c r="F182" s="10" t="s">
        <v>779</v>
      </c>
      <c r="G182" s="12" t="s">
        <v>780</v>
      </c>
      <c r="H182" s="87"/>
      <c r="I182" s="12" t="s">
        <v>80</v>
      </c>
      <c r="J182" s="14">
        <f>ROUND(ROUND((J180/2),0)*(1+2/10),0)</f>
        <v>817</v>
      </c>
      <c r="K182" s="76" t="s">
        <v>1498</v>
      </c>
    </row>
    <row r="183" spans="1:11" x14ac:dyDescent="0.15">
      <c r="A183" s="9">
        <v>232207</v>
      </c>
      <c r="B183" s="10" t="s">
        <v>73</v>
      </c>
      <c r="C183" s="10" t="s">
        <v>557</v>
      </c>
      <c r="D183" s="44" t="s">
        <v>558</v>
      </c>
      <c r="E183" s="10" t="s">
        <v>73</v>
      </c>
      <c r="F183" s="10" t="s">
        <v>781</v>
      </c>
      <c r="G183" s="12" t="s">
        <v>782</v>
      </c>
      <c r="H183" s="87"/>
      <c r="I183" s="12" t="s">
        <v>83</v>
      </c>
      <c r="J183" s="14">
        <f>ROUND(ROUND((J180/3),0)*(1+3/10),0)</f>
        <v>590</v>
      </c>
      <c r="K183" s="76" t="s">
        <v>1498</v>
      </c>
    </row>
    <row r="184" spans="1:11" ht="14.25" thickBot="1" x14ac:dyDescent="0.2">
      <c r="A184" s="15">
        <v>232207</v>
      </c>
      <c r="B184" s="16" t="s">
        <v>73</v>
      </c>
      <c r="C184" s="16" t="s">
        <v>557</v>
      </c>
      <c r="D184" s="45" t="s">
        <v>558</v>
      </c>
      <c r="E184" s="16" t="s">
        <v>559</v>
      </c>
      <c r="F184" s="16" t="s">
        <v>783</v>
      </c>
      <c r="G184" s="18" t="s">
        <v>784</v>
      </c>
      <c r="H184" s="88"/>
      <c r="I184" s="18" t="s">
        <v>87</v>
      </c>
      <c r="J184" s="19">
        <f>ROUND(ROUND((J180/4),0)*(1+4/10),0)</f>
        <v>476</v>
      </c>
      <c r="K184" s="77" t="s">
        <v>1498</v>
      </c>
    </row>
    <row r="185" spans="1:11" x14ac:dyDescent="0.15">
      <c r="A185" s="34">
        <v>232207</v>
      </c>
      <c r="B185" s="35" t="s">
        <v>73</v>
      </c>
      <c r="C185" s="5" t="s">
        <v>557</v>
      </c>
      <c r="D185" s="46" t="s">
        <v>558</v>
      </c>
      <c r="E185" s="35" t="s">
        <v>73</v>
      </c>
      <c r="F185" s="5" t="s">
        <v>785</v>
      </c>
      <c r="G185" s="36" t="s">
        <v>786</v>
      </c>
      <c r="H185" s="86" t="s">
        <v>1590</v>
      </c>
      <c r="I185" s="36"/>
      <c r="J185" s="8">
        <f>J180+35</f>
        <v>1396</v>
      </c>
      <c r="K185" s="75" t="s">
        <v>1498</v>
      </c>
    </row>
    <row r="186" spans="1:11" x14ac:dyDescent="0.15">
      <c r="A186" s="9">
        <v>232207</v>
      </c>
      <c r="B186" s="10" t="s">
        <v>559</v>
      </c>
      <c r="C186" s="10" t="s">
        <v>568</v>
      </c>
      <c r="D186" s="44" t="s">
        <v>558</v>
      </c>
      <c r="E186" s="10" t="s">
        <v>73</v>
      </c>
      <c r="F186" s="10" t="s">
        <v>787</v>
      </c>
      <c r="G186" s="12" t="s">
        <v>788</v>
      </c>
      <c r="H186" s="87"/>
      <c r="I186" s="12" t="s">
        <v>78</v>
      </c>
      <c r="J186" s="14">
        <f>J185</f>
        <v>1396</v>
      </c>
      <c r="K186" s="76" t="s">
        <v>1498</v>
      </c>
    </row>
    <row r="187" spans="1:11" x14ac:dyDescent="0.15">
      <c r="A187" s="9">
        <v>232207</v>
      </c>
      <c r="B187" s="10" t="s">
        <v>73</v>
      </c>
      <c r="C187" s="10" t="s">
        <v>557</v>
      </c>
      <c r="D187" s="44" t="s">
        <v>558</v>
      </c>
      <c r="E187" s="10" t="s">
        <v>559</v>
      </c>
      <c r="F187" s="10" t="s">
        <v>789</v>
      </c>
      <c r="G187" s="12" t="s">
        <v>790</v>
      </c>
      <c r="H187" s="87"/>
      <c r="I187" s="12" t="s">
        <v>80</v>
      </c>
      <c r="J187" s="14">
        <f>ROUND(ROUND((J185/2),0)*(1+2/10),0)</f>
        <v>838</v>
      </c>
      <c r="K187" s="76" t="s">
        <v>1498</v>
      </c>
    </row>
    <row r="188" spans="1:11" x14ac:dyDescent="0.15">
      <c r="A188" s="9">
        <v>232207</v>
      </c>
      <c r="B188" s="10" t="s">
        <v>559</v>
      </c>
      <c r="C188" s="10" t="s">
        <v>557</v>
      </c>
      <c r="D188" s="44" t="s">
        <v>558</v>
      </c>
      <c r="E188" s="10" t="s">
        <v>73</v>
      </c>
      <c r="F188" s="10" t="s">
        <v>791</v>
      </c>
      <c r="G188" s="12" t="s">
        <v>792</v>
      </c>
      <c r="H188" s="87"/>
      <c r="I188" s="12" t="s">
        <v>83</v>
      </c>
      <c r="J188" s="14">
        <f>ROUND(ROUND((J185/3),0)*(1+3/10),0)</f>
        <v>605</v>
      </c>
      <c r="K188" s="76" t="s">
        <v>1498</v>
      </c>
    </row>
    <row r="189" spans="1:11" ht="14.25" thickBot="1" x14ac:dyDescent="0.2">
      <c r="A189" s="15">
        <v>232207</v>
      </c>
      <c r="B189" s="16" t="s">
        <v>73</v>
      </c>
      <c r="C189" s="16" t="s">
        <v>568</v>
      </c>
      <c r="D189" s="45" t="s">
        <v>558</v>
      </c>
      <c r="E189" s="16" t="s">
        <v>73</v>
      </c>
      <c r="F189" s="16" t="s">
        <v>793</v>
      </c>
      <c r="G189" s="18" t="s">
        <v>794</v>
      </c>
      <c r="H189" s="88"/>
      <c r="I189" s="18" t="s">
        <v>87</v>
      </c>
      <c r="J189" s="19">
        <f>ROUND(ROUND((J185/4),0)*(1+4/10),0)</f>
        <v>489</v>
      </c>
      <c r="K189" s="77" t="s">
        <v>1498</v>
      </c>
    </row>
    <row r="190" spans="1:11" ht="13.5" customHeight="1" x14ac:dyDescent="0.15">
      <c r="A190" s="4">
        <v>232207</v>
      </c>
      <c r="B190" s="5" t="s">
        <v>559</v>
      </c>
      <c r="C190" s="5" t="s">
        <v>557</v>
      </c>
      <c r="D190" s="43" t="s">
        <v>558</v>
      </c>
      <c r="E190" s="5" t="s">
        <v>73</v>
      </c>
      <c r="F190" s="5" t="s">
        <v>795</v>
      </c>
      <c r="G190" s="7" t="s">
        <v>796</v>
      </c>
      <c r="H190" s="89" t="s">
        <v>1591</v>
      </c>
      <c r="I190" s="7"/>
      <c r="J190" s="8">
        <f>J185+35</f>
        <v>1431</v>
      </c>
      <c r="K190" s="75" t="s">
        <v>1498</v>
      </c>
    </row>
    <row r="191" spans="1:11" ht="13.5" customHeight="1" x14ac:dyDescent="0.15">
      <c r="A191" s="9">
        <v>232207</v>
      </c>
      <c r="B191" s="10" t="s">
        <v>73</v>
      </c>
      <c r="C191" s="10" t="s">
        <v>568</v>
      </c>
      <c r="D191" s="44" t="s">
        <v>558</v>
      </c>
      <c r="E191" s="10" t="s">
        <v>559</v>
      </c>
      <c r="F191" s="10" t="s">
        <v>797</v>
      </c>
      <c r="G191" s="12" t="s">
        <v>798</v>
      </c>
      <c r="H191" s="87"/>
      <c r="I191" s="12" t="s">
        <v>78</v>
      </c>
      <c r="J191" s="14">
        <f>J190</f>
        <v>1431</v>
      </c>
      <c r="K191" s="76" t="s">
        <v>1498</v>
      </c>
    </row>
    <row r="192" spans="1:11" ht="13.5" customHeight="1" x14ac:dyDescent="0.15">
      <c r="A192" s="9">
        <v>232207</v>
      </c>
      <c r="B192" s="10" t="s">
        <v>73</v>
      </c>
      <c r="C192" s="10" t="s">
        <v>557</v>
      </c>
      <c r="D192" s="44" t="s">
        <v>558</v>
      </c>
      <c r="E192" s="10" t="s">
        <v>73</v>
      </c>
      <c r="F192" s="10" t="s">
        <v>799</v>
      </c>
      <c r="G192" s="12" t="s">
        <v>800</v>
      </c>
      <c r="H192" s="87"/>
      <c r="I192" s="12" t="s">
        <v>80</v>
      </c>
      <c r="J192" s="14">
        <f>ROUND(ROUND((J190/2),0)*(1+2/10),0)</f>
        <v>859</v>
      </c>
      <c r="K192" s="76" t="s">
        <v>1498</v>
      </c>
    </row>
    <row r="193" spans="1:11" ht="13.5" customHeight="1" x14ac:dyDescent="0.15">
      <c r="A193" s="9">
        <v>232207</v>
      </c>
      <c r="B193" s="10" t="s">
        <v>73</v>
      </c>
      <c r="C193" s="10" t="s">
        <v>557</v>
      </c>
      <c r="D193" s="44" t="s">
        <v>558</v>
      </c>
      <c r="E193" s="10" t="s">
        <v>559</v>
      </c>
      <c r="F193" s="10" t="s">
        <v>801</v>
      </c>
      <c r="G193" s="12" t="s">
        <v>802</v>
      </c>
      <c r="H193" s="87"/>
      <c r="I193" s="12" t="s">
        <v>83</v>
      </c>
      <c r="J193" s="14">
        <f>ROUND(ROUND((J190/3),0)*(1+3/10),0)</f>
        <v>620</v>
      </c>
      <c r="K193" s="76" t="s">
        <v>1498</v>
      </c>
    </row>
    <row r="194" spans="1:11" ht="13.5" customHeight="1" thickBot="1" x14ac:dyDescent="0.2">
      <c r="A194" s="15">
        <v>232207</v>
      </c>
      <c r="B194" s="16" t="s">
        <v>73</v>
      </c>
      <c r="C194" s="16" t="s">
        <v>568</v>
      </c>
      <c r="D194" s="45" t="s">
        <v>558</v>
      </c>
      <c r="E194" s="16" t="s">
        <v>73</v>
      </c>
      <c r="F194" s="16" t="s">
        <v>803</v>
      </c>
      <c r="G194" s="18" t="s">
        <v>804</v>
      </c>
      <c r="H194" s="88"/>
      <c r="I194" s="18" t="s">
        <v>87</v>
      </c>
      <c r="J194" s="19">
        <f>ROUND(ROUND((J190/4),0)*(1+4/10),0)</f>
        <v>501</v>
      </c>
      <c r="K194" s="77" t="s">
        <v>1498</v>
      </c>
    </row>
    <row r="195" spans="1:11" s="42" customFormat="1" ht="13.5" customHeight="1" x14ac:dyDescent="0.15">
      <c r="A195" s="37">
        <v>232207</v>
      </c>
      <c r="B195" s="38" t="s">
        <v>73</v>
      </c>
      <c r="C195" s="39" t="s">
        <v>557</v>
      </c>
      <c r="D195" s="40" t="s">
        <v>558</v>
      </c>
      <c r="E195" s="38" t="s">
        <v>73</v>
      </c>
      <c r="F195" s="39" t="s">
        <v>805</v>
      </c>
      <c r="G195" s="41" t="s">
        <v>806</v>
      </c>
      <c r="H195" s="86" t="s">
        <v>1592</v>
      </c>
      <c r="I195" s="41"/>
      <c r="J195" s="8">
        <f>J190+35</f>
        <v>1466</v>
      </c>
      <c r="K195" s="75" t="s">
        <v>1498</v>
      </c>
    </row>
    <row r="196" spans="1:11" ht="13.5" customHeight="1" x14ac:dyDescent="0.15">
      <c r="A196" s="9">
        <v>232207</v>
      </c>
      <c r="B196" s="10" t="s">
        <v>73</v>
      </c>
      <c r="C196" s="10" t="s">
        <v>557</v>
      </c>
      <c r="D196" s="44" t="s">
        <v>558</v>
      </c>
      <c r="E196" s="10" t="s">
        <v>73</v>
      </c>
      <c r="F196" s="10" t="s">
        <v>807</v>
      </c>
      <c r="G196" s="12" t="s">
        <v>808</v>
      </c>
      <c r="H196" s="87"/>
      <c r="I196" s="12" t="s">
        <v>78</v>
      </c>
      <c r="J196" s="14">
        <f>J195</f>
        <v>1466</v>
      </c>
      <c r="K196" s="76" t="s">
        <v>1498</v>
      </c>
    </row>
    <row r="197" spans="1:11" ht="13.5" customHeight="1" x14ac:dyDescent="0.15">
      <c r="A197" s="9">
        <v>232207</v>
      </c>
      <c r="B197" s="10" t="s">
        <v>559</v>
      </c>
      <c r="C197" s="10" t="s">
        <v>557</v>
      </c>
      <c r="D197" s="44" t="s">
        <v>558</v>
      </c>
      <c r="E197" s="10" t="s">
        <v>73</v>
      </c>
      <c r="F197" s="10" t="s">
        <v>809</v>
      </c>
      <c r="G197" s="12" t="s">
        <v>810</v>
      </c>
      <c r="H197" s="87"/>
      <c r="I197" s="12" t="s">
        <v>80</v>
      </c>
      <c r="J197" s="14">
        <f>ROUND(ROUND((J195/2),0)*(1+2/10),0)</f>
        <v>880</v>
      </c>
      <c r="K197" s="76" t="s">
        <v>1498</v>
      </c>
    </row>
    <row r="198" spans="1:11" ht="13.5" customHeight="1" x14ac:dyDescent="0.15">
      <c r="A198" s="9">
        <v>232207</v>
      </c>
      <c r="B198" s="10" t="s">
        <v>73</v>
      </c>
      <c r="C198" s="10" t="s">
        <v>557</v>
      </c>
      <c r="D198" s="44" t="s">
        <v>558</v>
      </c>
      <c r="E198" s="10" t="s">
        <v>73</v>
      </c>
      <c r="F198" s="10" t="s">
        <v>811</v>
      </c>
      <c r="G198" s="12" t="s">
        <v>812</v>
      </c>
      <c r="H198" s="87"/>
      <c r="I198" s="12" t="s">
        <v>83</v>
      </c>
      <c r="J198" s="14">
        <f>ROUND(ROUND((J195/3),0)*(1+3/10),0)</f>
        <v>636</v>
      </c>
      <c r="K198" s="76" t="s">
        <v>1498</v>
      </c>
    </row>
    <row r="199" spans="1:11" ht="13.5" customHeight="1" thickBot="1" x14ac:dyDescent="0.2">
      <c r="A199" s="15">
        <v>232207</v>
      </c>
      <c r="B199" s="16" t="s">
        <v>73</v>
      </c>
      <c r="C199" s="16" t="s">
        <v>557</v>
      </c>
      <c r="D199" s="45" t="s">
        <v>558</v>
      </c>
      <c r="E199" s="16" t="s">
        <v>73</v>
      </c>
      <c r="F199" s="16" t="s">
        <v>813</v>
      </c>
      <c r="G199" s="18" t="s">
        <v>814</v>
      </c>
      <c r="H199" s="88"/>
      <c r="I199" s="18" t="s">
        <v>87</v>
      </c>
      <c r="J199" s="19">
        <f>ROUND(ROUND((J195/4),0)*(1+4/10),0)</f>
        <v>514</v>
      </c>
      <c r="K199" s="77" t="s">
        <v>1498</v>
      </c>
    </row>
    <row r="200" spans="1:11" x14ac:dyDescent="0.15">
      <c r="A200" s="34">
        <v>232207</v>
      </c>
      <c r="B200" s="35" t="s">
        <v>73</v>
      </c>
      <c r="C200" s="5" t="s">
        <v>568</v>
      </c>
      <c r="D200" s="46" t="s">
        <v>558</v>
      </c>
      <c r="E200" s="35" t="s">
        <v>559</v>
      </c>
      <c r="F200" s="5" t="s">
        <v>815</v>
      </c>
      <c r="G200" s="36" t="s">
        <v>816</v>
      </c>
      <c r="H200" s="86" t="s">
        <v>1593</v>
      </c>
      <c r="I200" s="36"/>
      <c r="J200" s="8">
        <f>J195+35</f>
        <v>1501</v>
      </c>
      <c r="K200" s="75" t="s">
        <v>1498</v>
      </c>
    </row>
    <row r="201" spans="1:11" x14ac:dyDescent="0.15">
      <c r="A201" s="9">
        <v>232207</v>
      </c>
      <c r="B201" s="10" t="s">
        <v>559</v>
      </c>
      <c r="C201" s="10" t="s">
        <v>557</v>
      </c>
      <c r="D201" s="44" t="s">
        <v>558</v>
      </c>
      <c r="E201" s="10" t="s">
        <v>73</v>
      </c>
      <c r="F201" s="10" t="s">
        <v>817</v>
      </c>
      <c r="G201" s="12" t="s">
        <v>818</v>
      </c>
      <c r="H201" s="87"/>
      <c r="I201" s="12" t="s">
        <v>78</v>
      </c>
      <c r="J201" s="14">
        <f>J200</f>
        <v>1501</v>
      </c>
      <c r="K201" s="76" t="s">
        <v>1498</v>
      </c>
    </row>
    <row r="202" spans="1:11" x14ac:dyDescent="0.15">
      <c r="A202" s="9">
        <v>232207</v>
      </c>
      <c r="B202" s="10" t="s">
        <v>73</v>
      </c>
      <c r="C202" s="10" t="s">
        <v>568</v>
      </c>
      <c r="D202" s="44" t="s">
        <v>558</v>
      </c>
      <c r="E202" s="10" t="s">
        <v>73</v>
      </c>
      <c r="F202" s="10" t="s">
        <v>819</v>
      </c>
      <c r="G202" s="12" t="s">
        <v>820</v>
      </c>
      <c r="H202" s="87"/>
      <c r="I202" s="12" t="s">
        <v>80</v>
      </c>
      <c r="J202" s="14">
        <f>ROUND(ROUND((J200/2),0)*(1+2/10),0)</f>
        <v>901</v>
      </c>
      <c r="K202" s="76" t="s">
        <v>1498</v>
      </c>
    </row>
    <row r="203" spans="1:11" x14ac:dyDescent="0.15">
      <c r="A203" s="9">
        <v>232207</v>
      </c>
      <c r="B203" s="10" t="s">
        <v>73</v>
      </c>
      <c r="C203" s="10" t="s">
        <v>557</v>
      </c>
      <c r="D203" s="44" t="s">
        <v>558</v>
      </c>
      <c r="E203" s="10" t="s">
        <v>73</v>
      </c>
      <c r="F203" s="10" t="s">
        <v>821</v>
      </c>
      <c r="G203" s="12" t="s">
        <v>822</v>
      </c>
      <c r="H203" s="87"/>
      <c r="I203" s="12" t="s">
        <v>83</v>
      </c>
      <c r="J203" s="14">
        <f>ROUND(ROUND((J200/3),0)*(1+3/10),0)</f>
        <v>650</v>
      </c>
      <c r="K203" s="76" t="s">
        <v>1498</v>
      </c>
    </row>
    <row r="204" spans="1:11" ht="14.25" thickBot="1" x14ac:dyDescent="0.2">
      <c r="A204" s="15">
        <v>232207</v>
      </c>
      <c r="B204" s="16" t="s">
        <v>73</v>
      </c>
      <c r="C204" s="16" t="s">
        <v>557</v>
      </c>
      <c r="D204" s="45" t="s">
        <v>558</v>
      </c>
      <c r="E204" s="16" t="s">
        <v>73</v>
      </c>
      <c r="F204" s="16" t="s">
        <v>823</v>
      </c>
      <c r="G204" s="18" t="s">
        <v>824</v>
      </c>
      <c r="H204" s="88"/>
      <c r="I204" s="18" t="s">
        <v>87</v>
      </c>
      <c r="J204" s="19">
        <f>ROUND(ROUND((J200/4),0)*(1+4/10),0)</f>
        <v>525</v>
      </c>
      <c r="K204" s="77" t="s">
        <v>1498</v>
      </c>
    </row>
    <row r="205" spans="1:11" x14ac:dyDescent="0.15">
      <c r="A205" s="34">
        <v>232207</v>
      </c>
      <c r="B205" s="35" t="s">
        <v>73</v>
      </c>
      <c r="C205" s="5" t="s">
        <v>568</v>
      </c>
      <c r="D205" s="46" t="s">
        <v>558</v>
      </c>
      <c r="E205" s="35" t="s">
        <v>73</v>
      </c>
      <c r="F205" s="5" t="s">
        <v>825</v>
      </c>
      <c r="G205" s="36" t="s">
        <v>826</v>
      </c>
      <c r="H205" s="86" t="s">
        <v>1594</v>
      </c>
      <c r="I205" s="36"/>
      <c r="J205" s="8">
        <f>J200+35</f>
        <v>1536</v>
      </c>
      <c r="K205" s="75" t="s">
        <v>1498</v>
      </c>
    </row>
    <row r="206" spans="1:11" x14ac:dyDescent="0.15">
      <c r="A206" s="9">
        <v>232207</v>
      </c>
      <c r="B206" s="10" t="s">
        <v>73</v>
      </c>
      <c r="C206" s="10" t="s">
        <v>557</v>
      </c>
      <c r="D206" s="44" t="s">
        <v>558</v>
      </c>
      <c r="E206" s="10" t="s">
        <v>559</v>
      </c>
      <c r="F206" s="10" t="s">
        <v>827</v>
      </c>
      <c r="G206" s="12" t="s">
        <v>828</v>
      </c>
      <c r="H206" s="87"/>
      <c r="I206" s="12" t="s">
        <v>78</v>
      </c>
      <c r="J206" s="14">
        <f>J205</f>
        <v>1536</v>
      </c>
      <c r="K206" s="76" t="s">
        <v>1498</v>
      </c>
    </row>
    <row r="207" spans="1:11" x14ac:dyDescent="0.15">
      <c r="A207" s="9">
        <v>232207</v>
      </c>
      <c r="B207" s="10" t="s">
        <v>73</v>
      </c>
      <c r="C207" s="10" t="s">
        <v>557</v>
      </c>
      <c r="D207" s="44" t="s">
        <v>558</v>
      </c>
      <c r="E207" s="10" t="s">
        <v>73</v>
      </c>
      <c r="F207" s="10" t="s">
        <v>829</v>
      </c>
      <c r="G207" s="12" t="s">
        <v>830</v>
      </c>
      <c r="H207" s="87"/>
      <c r="I207" s="12" t="s">
        <v>80</v>
      </c>
      <c r="J207" s="14">
        <f>ROUND(ROUND((J205/2),0)*(1+2/10),0)</f>
        <v>922</v>
      </c>
      <c r="K207" s="76" t="s">
        <v>1498</v>
      </c>
    </row>
    <row r="208" spans="1:11" x14ac:dyDescent="0.15">
      <c r="A208" s="9">
        <v>232207</v>
      </c>
      <c r="B208" s="10" t="s">
        <v>73</v>
      </c>
      <c r="C208" s="10" t="s">
        <v>557</v>
      </c>
      <c r="D208" s="44" t="s">
        <v>558</v>
      </c>
      <c r="E208" s="10" t="s">
        <v>73</v>
      </c>
      <c r="F208" s="10" t="s">
        <v>831</v>
      </c>
      <c r="G208" s="12" t="s">
        <v>832</v>
      </c>
      <c r="H208" s="87"/>
      <c r="I208" s="12" t="s">
        <v>83</v>
      </c>
      <c r="J208" s="14">
        <f>ROUND(ROUND((J205/3),0)*(1+3/10),0)</f>
        <v>666</v>
      </c>
      <c r="K208" s="76" t="s">
        <v>1498</v>
      </c>
    </row>
    <row r="209" spans="1:11" ht="14.25" thickBot="1" x14ac:dyDescent="0.2">
      <c r="A209" s="15">
        <v>232207</v>
      </c>
      <c r="B209" s="16" t="s">
        <v>73</v>
      </c>
      <c r="C209" s="16" t="s">
        <v>557</v>
      </c>
      <c r="D209" s="45" t="s">
        <v>558</v>
      </c>
      <c r="E209" s="16" t="s">
        <v>559</v>
      </c>
      <c r="F209" s="16" t="s">
        <v>833</v>
      </c>
      <c r="G209" s="18" t="s">
        <v>834</v>
      </c>
      <c r="H209" s="88"/>
      <c r="I209" s="18" t="s">
        <v>87</v>
      </c>
      <c r="J209" s="19">
        <f>ROUND(ROUND((J205/4),0)*(1+4/10),0)</f>
        <v>538</v>
      </c>
      <c r="K209" s="77" t="s">
        <v>1498</v>
      </c>
    </row>
    <row r="210" spans="1:11" ht="13.5" customHeight="1" x14ac:dyDescent="0.15">
      <c r="A210" s="4">
        <v>232207</v>
      </c>
      <c r="B210" s="5" t="s">
        <v>73</v>
      </c>
      <c r="C210" s="5" t="s">
        <v>557</v>
      </c>
      <c r="D210" s="43" t="s">
        <v>558</v>
      </c>
      <c r="E210" s="5" t="s">
        <v>73</v>
      </c>
      <c r="F210" s="5" t="s">
        <v>835</v>
      </c>
      <c r="G210" s="7" t="s">
        <v>836</v>
      </c>
      <c r="H210" s="97" t="s">
        <v>1595</v>
      </c>
      <c r="I210" s="7"/>
      <c r="J210" s="8">
        <f>J205+35</f>
        <v>1571</v>
      </c>
      <c r="K210" s="75" t="s">
        <v>1498</v>
      </c>
    </row>
    <row r="211" spans="1:11" ht="13.5" customHeight="1" x14ac:dyDescent="0.15">
      <c r="A211" s="9">
        <v>232207</v>
      </c>
      <c r="B211" s="10" t="s">
        <v>73</v>
      </c>
      <c r="C211" s="10" t="s">
        <v>557</v>
      </c>
      <c r="D211" s="44" t="s">
        <v>558</v>
      </c>
      <c r="E211" s="10" t="s">
        <v>73</v>
      </c>
      <c r="F211" s="10" t="s">
        <v>837</v>
      </c>
      <c r="G211" s="12" t="s">
        <v>838</v>
      </c>
      <c r="H211" s="98"/>
      <c r="I211" s="12" t="s">
        <v>78</v>
      </c>
      <c r="J211" s="14">
        <f>J210</f>
        <v>1571</v>
      </c>
      <c r="K211" s="76" t="s">
        <v>1498</v>
      </c>
    </row>
    <row r="212" spans="1:11" ht="13.5" customHeight="1" x14ac:dyDescent="0.15">
      <c r="A212" s="9">
        <v>232207</v>
      </c>
      <c r="B212" s="10" t="s">
        <v>73</v>
      </c>
      <c r="C212" s="10" t="s">
        <v>568</v>
      </c>
      <c r="D212" s="44" t="s">
        <v>558</v>
      </c>
      <c r="E212" s="10" t="s">
        <v>73</v>
      </c>
      <c r="F212" s="10" t="s">
        <v>839</v>
      </c>
      <c r="G212" s="12" t="s">
        <v>840</v>
      </c>
      <c r="H212" s="98"/>
      <c r="I212" s="12" t="s">
        <v>80</v>
      </c>
      <c r="J212" s="14">
        <f>ROUND(ROUND((J210/2),0)*(1+2/10),0)</f>
        <v>943</v>
      </c>
      <c r="K212" s="76" t="s">
        <v>1498</v>
      </c>
    </row>
    <row r="213" spans="1:11" ht="13.5" customHeight="1" x14ac:dyDescent="0.15">
      <c r="A213" s="9">
        <v>232207</v>
      </c>
      <c r="B213" s="10" t="s">
        <v>73</v>
      </c>
      <c r="C213" s="10" t="s">
        <v>557</v>
      </c>
      <c r="D213" s="44" t="s">
        <v>558</v>
      </c>
      <c r="E213" s="10" t="s">
        <v>73</v>
      </c>
      <c r="F213" s="10" t="s">
        <v>841</v>
      </c>
      <c r="G213" s="12" t="s">
        <v>842</v>
      </c>
      <c r="H213" s="98"/>
      <c r="I213" s="12" t="s">
        <v>83</v>
      </c>
      <c r="J213" s="14">
        <f>ROUND(ROUND((J210/3),0)*(1+3/10),0)</f>
        <v>681</v>
      </c>
      <c r="K213" s="76" t="s">
        <v>1498</v>
      </c>
    </row>
    <row r="214" spans="1:11" ht="13.5" customHeight="1" thickBot="1" x14ac:dyDescent="0.2">
      <c r="A214" s="15">
        <v>232207</v>
      </c>
      <c r="B214" s="16" t="s">
        <v>73</v>
      </c>
      <c r="C214" s="16" t="s">
        <v>568</v>
      </c>
      <c r="D214" s="45" t="s">
        <v>558</v>
      </c>
      <c r="E214" s="16" t="s">
        <v>73</v>
      </c>
      <c r="F214" s="16" t="s">
        <v>843</v>
      </c>
      <c r="G214" s="18" t="s">
        <v>844</v>
      </c>
      <c r="H214" s="99"/>
      <c r="I214" s="18" t="s">
        <v>87</v>
      </c>
      <c r="J214" s="19">
        <f>ROUND(ROUND((J210/4),0)*(1+4/10),0)</f>
        <v>550</v>
      </c>
      <c r="K214" s="77" t="s">
        <v>1498</v>
      </c>
    </row>
    <row r="215" spans="1:11" s="42" customFormat="1" ht="13.5" customHeight="1" x14ac:dyDescent="0.15">
      <c r="A215" s="37">
        <v>232207</v>
      </c>
      <c r="B215" s="38" t="s">
        <v>73</v>
      </c>
      <c r="C215" s="39" t="s">
        <v>568</v>
      </c>
      <c r="D215" s="40" t="s">
        <v>558</v>
      </c>
      <c r="E215" s="38" t="s">
        <v>559</v>
      </c>
      <c r="F215" s="39" t="s">
        <v>845</v>
      </c>
      <c r="G215" s="41" t="s">
        <v>846</v>
      </c>
      <c r="H215" s="86" t="s">
        <v>1596</v>
      </c>
      <c r="I215" s="41"/>
      <c r="J215" s="8">
        <f>J210+35</f>
        <v>1606</v>
      </c>
      <c r="K215" s="75" t="s">
        <v>1498</v>
      </c>
    </row>
    <row r="216" spans="1:11" ht="13.5" customHeight="1" x14ac:dyDescent="0.15">
      <c r="A216" s="9">
        <v>232207</v>
      </c>
      <c r="B216" s="10" t="s">
        <v>73</v>
      </c>
      <c r="C216" s="10" t="s">
        <v>557</v>
      </c>
      <c r="D216" s="44" t="s">
        <v>558</v>
      </c>
      <c r="E216" s="10" t="s">
        <v>73</v>
      </c>
      <c r="F216" s="10" t="s">
        <v>847</v>
      </c>
      <c r="G216" s="12" t="s">
        <v>848</v>
      </c>
      <c r="H216" s="87"/>
      <c r="I216" s="12" t="s">
        <v>78</v>
      </c>
      <c r="J216" s="14">
        <f>J215</f>
        <v>1606</v>
      </c>
      <c r="K216" s="76" t="s">
        <v>1498</v>
      </c>
    </row>
    <row r="217" spans="1:11" ht="13.5" customHeight="1" x14ac:dyDescent="0.15">
      <c r="A217" s="9">
        <v>232207</v>
      </c>
      <c r="B217" s="10" t="s">
        <v>73</v>
      </c>
      <c r="C217" s="10" t="s">
        <v>557</v>
      </c>
      <c r="D217" s="44" t="s">
        <v>558</v>
      </c>
      <c r="E217" s="10" t="s">
        <v>73</v>
      </c>
      <c r="F217" s="10" t="s">
        <v>849</v>
      </c>
      <c r="G217" s="12" t="s">
        <v>850</v>
      </c>
      <c r="H217" s="87"/>
      <c r="I217" s="12" t="s">
        <v>80</v>
      </c>
      <c r="J217" s="14">
        <f>ROUND(ROUND((J215/2),0)*(1+2/10),0)</f>
        <v>964</v>
      </c>
      <c r="K217" s="76" t="s">
        <v>1498</v>
      </c>
    </row>
    <row r="218" spans="1:11" ht="13.5" customHeight="1" x14ac:dyDescent="0.15">
      <c r="A218" s="9">
        <v>232207</v>
      </c>
      <c r="B218" s="10" t="s">
        <v>559</v>
      </c>
      <c r="C218" s="10" t="s">
        <v>557</v>
      </c>
      <c r="D218" s="44" t="s">
        <v>558</v>
      </c>
      <c r="E218" s="10" t="s">
        <v>73</v>
      </c>
      <c r="F218" s="10" t="s">
        <v>851</v>
      </c>
      <c r="G218" s="12" t="s">
        <v>852</v>
      </c>
      <c r="H218" s="87"/>
      <c r="I218" s="12" t="s">
        <v>83</v>
      </c>
      <c r="J218" s="14">
        <f>ROUND(ROUND((J215/3),0)*(1+3/10),0)</f>
        <v>696</v>
      </c>
      <c r="K218" s="76" t="s">
        <v>1498</v>
      </c>
    </row>
    <row r="219" spans="1:11" ht="13.5" customHeight="1" thickBot="1" x14ac:dyDescent="0.2">
      <c r="A219" s="15">
        <v>232207</v>
      </c>
      <c r="B219" s="16" t="s">
        <v>73</v>
      </c>
      <c r="C219" s="16" t="s">
        <v>557</v>
      </c>
      <c r="D219" s="45" t="s">
        <v>558</v>
      </c>
      <c r="E219" s="16" t="s">
        <v>73</v>
      </c>
      <c r="F219" s="16" t="s">
        <v>853</v>
      </c>
      <c r="G219" s="18" t="s">
        <v>854</v>
      </c>
      <c r="H219" s="88"/>
      <c r="I219" s="18" t="s">
        <v>87</v>
      </c>
      <c r="J219" s="19">
        <f>ROUND(ROUND((J215/4),0)*(1+4/10),0)</f>
        <v>563</v>
      </c>
      <c r="K219" s="77" t="s">
        <v>1498</v>
      </c>
    </row>
    <row r="220" spans="1:11" x14ac:dyDescent="0.15">
      <c r="A220" s="34">
        <v>232207</v>
      </c>
      <c r="B220" s="35" t="s">
        <v>73</v>
      </c>
      <c r="C220" s="5" t="s">
        <v>557</v>
      </c>
      <c r="D220" s="46" t="s">
        <v>558</v>
      </c>
      <c r="E220" s="35" t="s">
        <v>73</v>
      </c>
      <c r="F220" s="5" t="s">
        <v>855</v>
      </c>
      <c r="G220" s="36" t="s">
        <v>856</v>
      </c>
      <c r="H220" s="86" t="s">
        <v>1597</v>
      </c>
      <c r="I220" s="36"/>
      <c r="J220" s="8">
        <f>J215+35</f>
        <v>1641</v>
      </c>
      <c r="K220" s="75" t="s">
        <v>1498</v>
      </c>
    </row>
    <row r="221" spans="1:11" x14ac:dyDescent="0.15">
      <c r="A221" s="9">
        <v>232207</v>
      </c>
      <c r="B221" s="10" t="s">
        <v>73</v>
      </c>
      <c r="C221" s="10" t="s">
        <v>557</v>
      </c>
      <c r="D221" s="44" t="s">
        <v>558</v>
      </c>
      <c r="E221" s="10" t="s">
        <v>559</v>
      </c>
      <c r="F221" s="10" t="s">
        <v>857</v>
      </c>
      <c r="G221" s="12" t="s">
        <v>858</v>
      </c>
      <c r="H221" s="87"/>
      <c r="I221" s="12" t="s">
        <v>78</v>
      </c>
      <c r="J221" s="14">
        <f>J220</f>
        <v>1641</v>
      </c>
      <c r="K221" s="76" t="s">
        <v>1498</v>
      </c>
    </row>
    <row r="222" spans="1:11" x14ac:dyDescent="0.15">
      <c r="A222" s="9">
        <v>232207</v>
      </c>
      <c r="B222" s="10" t="s">
        <v>559</v>
      </c>
      <c r="C222" s="10" t="s">
        <v>557</v>
      </c>
      <c r="D222" s="44" t="s">
        <v>558</v>
      </c>
      <c r="E222" s="10" t="s">
        <v>559</v>
      </c>
      <c r="F222" s="10" t="s">
        <v>859</v>
      </c>
      <c r="G222" s="12" t="s">
        <v>860</v>
      </c>
      <c r="H222" s="87"/>
      <c r="I222" s="12" t="s">
        <v>80</v>
      </c>
      <c r="J222" s="14">
        <f>ROUND(ROUND((J220/2),0)*(1+2/10),0)</f>
        <v>985</v>
      </c>
      <c r="K222" s="76" t="s">
        <v>1498</v>
      </c>
    </row>
    <row r="223" spans="1:11" x14ac:dyDescent="0.15">
      <c r="A223" s="9">
        <v>232207</v>
      </c>
      <c r="B223" s="10" t="s">
        <v>73</v>
      </c>
      <c r="C223" s="10" t="s">
        <v>568</v>
      </c>
      <c r="D223" s="44" t="s">
        <v>558</v>
      </c>
      <c r="E223" s="10" t="s">
        <v>73</v>
      </c>
      <c r="F223" s="10" t="s">
        <v>861</v>
      </c>
      <c r="G223" s="12" t="s">
        <v>862</v>
      </c>
      <c r="H223" s="87"/>
      <c r="I223" s="12" t="s">
        <v>83</v>
      </c>
      <c r="J223" s="14">
        <f>ROUND(ROUND((J220/3),0)*(1+3/10),0)</f>
        <v>711</v>
      </c>
      <c r="K223" s="76" t="s">
        <v>1498</v>
      </c>
    </row>
    <row r="224" spans="1:11" ht="14.25" thickBot="1" x14ac:dyDescent="0.2">
      <c r="A224" s="15">
        <v>232207</v>
      </c>
      <c r="B224" s="16" t="s">
        <v>73</v>
      </c>
      <c r="C224" s="16" t="s">
        <v>568</v>
      </c>
      <c r="D224" s="45" t="s">
        <v>558</v>
      </c>
      <c r="E224" s="16" t="s">
        <v>73</v>
      </c>
      <c r="F224" s="16" t="s">
        <v>863</v>
      </c>
      <c r="G224" s="18" t="s">
        <v>864</v>
      </c>
      <c r="H224" s="88"/>
      <c r="I224" s="18" t="s">
        <v>87</v>
      </c>
      <c r="J224" s="19">
        <f>ROUND(ROUND((J220/4),0)*(1+4/10),0)</f>
        <v>574</v>
      </c>
      <c r="K224" s="77" t="s">
        <v>1498</v>
      </c>
    </row>
    <row r="225" spans="1:11" x14ac:dyDescent="0.15">
      <c r="A225" s="34">
        <v>232207</v>
      </c>
      <c r="B225" s="35" t="s">
        <v>73</v>
      </c>
      <c r="C225" s="5" t="s">
        <v>557</v>
      </c>
      <c r="D225" s="46" t="s">
        <v>558</v>
      </c>
      <c r="E225" s="35" t="s">
        <v>73</v>
      </c>
      <c r="F225" s="5" t="s">
        <v>865</v>
      </c>
      <c r="G225" s="36" t="s">
        <v>866</v>
      </c>
      <c r="H225" s="86" t="s">
        <v>1598</v>
      </c>
      <c r="I225" s="36"/>
      <c r="J225" s="8">
        <f>J220+35</f>
        <v>1676</v>
      </c>
      <c r="K225" s="75" t="s">
        <v>1498</v>
      </c>
    </row>
    <row r="226" spans="1:11" x14ac:dyDescent="0.15">
      <c r="A226" s="9">
        <v>232207</v>
      </c>
      <c r="B226" s="10" t="s">
        <v>559</v>
      </c>
      <c r="C226" s="10" t="s">
        <v>568</v>
      </c>
      <c r="D226" s="44" t="s">
        <v>558</v>
      </c>
      <c r="E226" s="10" t="s">
        <v>73</v>
      </c>
      <c r="F226" s="10" t="s">
        <v>867</v>
      </c>
      <c r="G226" s="12" t="s">
        <v>868</v>
      </c>
      <c r="H226" s="87"/>
      <c r="I226" s="12" t="s">
        <v>78</v>
      </c>
      <c r="J226" s="14">
        <f>J225</f>
        <v>1676</v>
      </c>
      <c r="K226" s="76" t="s">
        <v>1498</v>
      </c>
    </row>
    <row r="227" spans="1:11" x14ac:dyDescent="0.15">
      <c r="A227" s="9">
        <v>232207</v>
      </c>
      <c r="B227" s="10" t="s">
        <v>73</v>
      </c>
      <c r="C227" s="10" t="s">
        <v>557</v>
      </c>
      <c r="D227" s="44" t="s">
        <v>558</v>
      </c>
      <c r="E227" s="10" t="s">
        <v>559</v>
      </c>
      <c r="F227" s="10" t="s">
        <v>869</v>
      </c>
      <c r="G227" s="12" t="s">
        <v>870</v>
      </c>
      <c r="H227" s="87"/>
      <c r="I227" s="12" t="s">
        <v>80</v>
      </c>
      <c r="J227" s="14">
        <f>ROUND(ROUND((J225/2),0)*(1+2/10),0)</f>
        <v>1006</v>
      </c>
      <c r="K227" s="76" t="s">
        <v>1498</v>
      </c>
    </row>
    <row r="228" spans="1:11" x14ac:dyDescent="0.15">
      <c r="A228" s="9">
        <v>232207</v>
      </c>
      <c r="B228" s="10" t="s">
        <v>73</v>
      </c>
      <c r="C228" s="10" t="s">
        <v>557</v>
      </c>
      <c r="D228" s="44" t="s">
        <v>558</v>
      </c>
      <c r="E228" s="10" t="s">
        <v>73</v>
      </c>
      <c r="F228" s="10" t="s">
        <v>871</v>
      </c>
      <c r="G228" s="12" t="s">
        <v>872</v>
      </c>
      <c r="H228" s="87"/>
      <c r="I228" s="12" t="s">
        <v>83</v>
      </c>
      <c r="J228" s="14">
        <f>ROUND(ROUND((J225/3),0)*(1+3/10),0)</f>
        <v>727</v>
      </c>
      <c r="K228" s="76" t="s">
        <v>1498</v>
      </c>
    </row>
    <row r="229" spans="1:11" ht="14.25" thickBot="1" x14ac:dyDescent="0.2">
      <c r="A229" s="15">
        <v>232207</v>
      </c>
      <c r="B229" s="16" t="s">
        <v>73</v>
      </c>
      <c r="C229" s="16" t="s">
        <v>568</v>
      </c>
      <c r="D229" s="45" t="s">
        <v>558</v>
      </c>
      <c r="E229" s="16" t="s">
        <v>73</v>
      </c>
      <c r="F229" s="16" t="s">
        <v>873</v>
      </c>
      <c r="G229" s="18" t="s">
        <v>874</v>
      </c>
      <c r="H229" s="88"/>
      <c r="I229" s="18" t="s">
        <v>87</v>
      </c>
      <c r="J229" s="19">
        <f>ROUND(ROUND((J225/4),0)*(1+4/10),0)</f>
        <v>587</v>
      </c>
      <c r="K229" s="77" t="s">
        <v>1498</v>
      </c>
    </row>
    <row r="230" spans="1:11" ht="13.5" customHeight="1" x14ac:dyDescent="0.15">
      <c r="A230" s="4">
        <v>232207</v>
      </c>
      <c r="B230" s="5" t="s">
        <v>73</v>
      </c>
      <c r="C230" s="5" t="s">
        <v>557</v>
      </c>
      <c r="D230" s="43" t="s">
        <v>558</v>
      </c>
      <c r="E230" s="5" t="s">
        <v>73</v>
      </c>
      <c r="F230" s="5" t="s">
        <v>875</v>
      </c>
      <c r="G230" s="7" t="s">
        <v>876</v>
      </c>
      <c r="H230" s="89" t="s">
        <v>1599</v>
      </c>
      <c r="I230" s="7"/>
      <c r="J230" s="8">
        <f>J225+35</f>
        <v>1711</v>
      </c>
      <c r="K230" s="75" t="s">
        <v>1498</v>
      </c>
    </row>
    <row r="231" spans="1:11" ht="13.5" customHeight="1" x14ac:dyDescent="0.15">
      <c r="A231" s="9">
        <v>232207</v>
      </c>
      <c r="B231" s="10" t="s">
        <v>73</v>
      </c>
      <c r="C231" s="10" t="s">
        <v>557</v>
      </c>
      <c r="D231" s="44" t="s">
        <v>558</v>
      </c>
      <c r="E231" s="10" t="s">
        <v>73</v>
      </c>
      <c r="F231" s="10" t="s">
        <v>877</v>
      </c>
      <c r="G231" s="12" t="s">
        <v>878</v>
      </c>
      <c r="H231" s="87"/>
      <c r="I231" s="12" t="s">
        <v>78</v>
      </c>
      <c r="J231" s="14">
        <f>J230</f>
        <v>1711</v>
      </c>
      <c r="K231" s="76" t="s">
        <v>1498</v>
      </c>
    </row>
    <row r="232" spans="1:11" ht="13.5" customHeight="1" x14ac:dyDescent="0.15">
      <c r="A232" s="9">
        <v>232207</v>
      </c>
      <c r="B232" s="10" t="s">
        <v>73</v>
      </c>
      <c r="C232" s="10" t="s">
        <v>557</v>
      </c>
      <c r="D232" s="44" t="s">
        <v>558</v>
      </c>
      <c r="E232" s="10" t="s">
        <v>73</v>
      </c>
      <c r="F232" s="10" t="s">
        <v>879</v>
      </c>
      <c r="G232" s="12" t="s">
        <v>880</v>
      </c>
      <c r="H232" s="87"/>
      <c r="I232" s="12" t="s">
        <v>80</v>
      </c>
      <c r="J232" s="14">
        <f>ROUND(ROUND((J230/2),0)*(1+2/10),0)</f>
        <v>1027</v>
      </c>
      <c r="K232" s="76" t="s">
        <v>1498</v>
      </c>
    </row>
    <row r="233" spans="1:11" ht="13.5" customHeight="1" x14ac:dyDescent="0.15">
      <c r="A233" s="9">
        <v>232207</v>
      </c>
      <c r="B233" s="10" t="s">
        <v>73</v>
      </c>
      <c r="C233" s="10" t="s">
        <v>568</v>
      </c>
      <c r="D233" s="44" t="s">
        <v>558</v>
      </c>
      <c r="E233" s="10" t="s">
        <v>73</v>
      </c>
      <c r="F233" s="10" t="s">
        <v>881</v>
      </c>
      <c r="G233" s="12" t="s">
        <v>882</v>
      </c>
      <c r="H233" s="87"/>
      <c r="I233" s="12" t="s">
        <v>83</v>
      </c>
      <c r="J233" s="14">
        <f>ROUND(ROUND((J230/3),0)*(1+3/10),0)</f>
        <v>741</v>
      </c>
      <c r="K233" s="76" t="s">
        <v>1498</v>
      </c>
    </row>
    <row r="234" spans="1:11" ht="13.5" customHeight="1" thickBot="1" x14ac:dyDescent="0.2">
      <c r="A234" s="15">
        <v>232207</v>
      </c>
      <c r="B234" s="16" t="s">
        <v>73</v>
      </c>
      <c r="C234" s="16" t="s">
        <v>557</v>
      </c>
      <c r="D234" s="45" t="s">
        <v>558</v>
      </c>
      <c r="E234" s="16" t="s">
        <v>559</v>
      </c>
      <c r="F234" s="16" t="s">
        <v>883</v>
      </c>
      <c r="G234" s="18" t="s">
        <v>884</v>
      </c>
      <c r="H234" s="88"/>
      <c r="I234" s="18" t="s">
        <v>87</v>
      </c>
      <c r="J234" s="19">
        <f>ROUND(ROUND((J230/4),0)*(1+4/10),0)</f>
        <v>599</v>
      </c>
      <c r="K234" s="77" t="s">
        <v>1498</v>
      </c>
    </row>
    <row r="235" spans="1:11" s="42" customFormat="1" ht="13.5" customHeight="1" x14ac:dyDescent="0.15">
      <c r="A235" s="37">
        <v>232207</v>
      </c>
      <c r="B235" s="38" t="s">
        <v>73</v>
      </c>
      <c r="C235" s="39" t="s">
        <v>557</v>
      </c>
      <c r="D235" s="40" t="s">
        <v>558</v>
      </c>
      <c r="E235" s="38" t="s">
        <v>73</v>
      </c>
      <c r="F235" s="39" t="s">
        <v>885</v>
      </c>
      <c r="G235" s="41" t="s">
        <v>886</v>
      </c>
      <c r="H235" s="86" t="s">
        <v>1600</v>
      </c>
      <c r="I235" s="41"/>
      <c r="J235" s="8">
        <f>J230+35</f>
        <v>1746</v>
      </c>
      <c r="K235" s="75" t="s">
        <v>1498</v>
      </c>
    </row>
    <row r="236" spans="1:11" ht="13.5" customHeight="1" x14ac:dyDescent="0.15">
      <c r="A236" s="9">
        <v>232207</v>
      </c>
      <c r="B236" s="10" t="s">
        <v>73</v>
      </c>
      <c r="C236" s="10" t="s">
        <v>568</v>
      </c>
      <c r="D236" s="44" t="s">
        <v>558</v>
      </c>
      <c r="E236" s="10" t="s">
        <v>73</v>
      </c>
      <c r="F236" s="10" t="s">
        <v>887</v>
      </c>
      <c r="G236" s="12" t="s">
        <v>888</v>
      </c>
      <c r="H236" s="87"/>
      <c r="I236" s="12" t="s">
        <v>78</v>
      </c>
      <c r="J236" s="14">
        <f>J235</f>
        <v>1746</v>
      </c>
      <c r="K236" s="76" t="s">
        <v>1498</v>
      </c>
    </row>
    <row r="237" spans="1:11" ht="13.5" customHeight="1" x14ac:dyDescent="0.15">
      <c r="A237" s="9">
        <v>232207</v>
      </c>
      <c r="B237" s="10" t="s">
        <v>73</v>
      </c>
      <c r="C237" s="10" t="s">
        <v>557</v>
      </c>
      <c r="D237" s="44" t="s">
        <v>558</v>
      </c>
      <c r="E237" s="10" t="s">
        <v>73</v>
      </c>
      <c r="F237" s="10" t="s">
        <v>889</v>
      </c>
      <c r="G237" s="12" t="s">
        <v>890</v>
      </c>
      <c r="H237" s="87"/>
      <c r="I237" s="12" t="s">
        <v>80</v>
      </c>
      <c r="J237" s="14">
        <f>ROUND(ROUND((J235/2),0)*(1+2/10),0)</f>
        <v>1048</v>
      </c>
      <c r="K237" s="76" t="s">
        <v>1498</v>
      </c>
    </row>
    <row r="238" spans="1:11" ht="13.5" customHeight="1" x14ac:dyDescent="0.15">
      <c r="A238" s="9">
        <v>232207</v>
      </c>
      <c r="B238" s="10" t="s">
        <v>73</v>
      </c>
      <c r="C238" s="10" t="s">
        <v>557</v>
      </c>
      <c r="D238" s="44" t="s">
        <v>558</v>
      </c>
      <c r="E238" s="10" t="s">
        <v>73</v>
      </c>
      <c r="F238" s="10" t="s">
        <v>891</v>
      </c>
      <c r="G238" s="12" t="s">
        <v>892</v>
      </c>
      <c r="H238" s="87"/>
      <c r="I238" s="12" t="s">
        <v>83</v>
      </c>
      <c r="J238" s="14">
        <f>ROUND(ROUND((J235/3),0)*(1+3/10),0)</f>
        <v>757</v>
      </c>
      <c r="K238" s="76" t="s">
        <v>1498</v>
      </c>
    </row>
    <row r="239" spans="1:11" ht="13.5" customHeight="1" thickBot="1" x14ac:dyDescent="0.2">
      <c r="A239" s="15">
        <v>232207</v>
      </c>
      <c r="B239" s="16" t="s">
        <v>73</v>
      </c>
      <c r="C239" s="16" t="s">
        <v>557</v>
      </c>
      <c r="D239" s="45" t="s">
        <v>558</v>
      </c>
      <c r="E239" s="16" t="s">
        <v>73</v>
      </c>
      <c r="F239" s="16" t="s">
        <v>893</v>
      </c>
      <c r="G239" s="18" t="s">
        <v>894</v>
      </c>
      <c r="H239" s="88"/>
      <c r="I239" s="18" t="s">
        <v>87</v>
      </c>
      <c r="J239" s="19">
        <f>ROUND(ROUND((J235/4),0)*(1+4/10),0)</f>
        <v>612</v>
      </c>
      <c r="K239" s="77" t="s">
        <v>1498</v>
      </c>
    </row>
    <row r="240" spans="1:11" x14ac:dyDescent="0.15">
      <c r="A240" s="34">
        <v>232207</v>
      </c>
      <c r="B240" s="35" t="s">
        <v>73</v>
      </c>
      <c r="C240" s="5" t="s">
        <v>557</v>
      </c>
      <c r="D240" s="46" t="s">
        <v>558</v>
      </c>
      <c r="E240" s="35" t="s">
        <v>73</v>
      </c>
      <c r="F240" s="5" t="s">
        <v>895</v>
      </c>
      <c r="G240" s="36" t="s">
        <v>896</v>
      </c>
      <c r="H240" s="86" t="s">
        <v>1601</v>
      </c>
      <c r="I240" s="36"/>
      <c r="J240" s="8">
        <f>J235+35</f>
        <v>1781</v>
      </c>
      <c r="K240" s="75" t="s">
        <v>1498</v>
      </c>
    </row>
    <row r="241" spans="1:11" x14ac:dyDescent="0.15">
      <c r="A241" s="9">
        <v>232207</v>
      </c>
      <c r="B241" s="10" t="s">
        <v>73</v>
      </c>
      <c r="C241" s="10" t="s">
        <v>568</v>
      </c>
      <c r="D241" s="44" t="s">
        <v>558</v>
      </c>
      <c r="E241" s="10" t="s">
        <v>73</v>
      </c>
      <c r="F241" s="10" t="s">
        <v>897</v>
      </c>
      <c r="G241" s="12" t="s">
        <v>898</v>
      </c>
      <c r="H241" s="87"/>
      <c r="I241" s="12" t="s">
        <v>78</v>
      </c>
      <c r="J241" s="14">
        <f>J240</f>
        <v>1781</v>
      </c>
      <c r="K241" s="76" t="s">
        <v>1498</v>
      </c>
    </row>
    <row r="242" spans="1:11" x14ac:dyDescent="0.15">
      <c r="A242" s="9">
        <v>232207</v>
      </c>
      <c r="B242" s="10" t="s">
        <v>73</v>
      </c>
      <c r="C242" s="10" t="s">
        <v>557</v>
      </c>
      <c r="D242" s="44" t="s">
        <v>558</v>
      </c>
      <c r="E242" s="10" t="s">
        <v>73</v>
      </c>
      <c r="F242" s="10" t="s">
        <v>899</v>
      </c>
      <c r="G242" s="12" t="s">
        <v>900</v>
      </c>
      <c r="H242" s="87"/>
      <c r="I242" s="12" t="s">
        <v>80</v>
      </c>
      <c r="J242" s="14">
        <f>ROUND(ROUND((J240/2),0)*(1+2/10),0)</f>
        <v>1069</v>
      </c>
      <c r="K242" s="76" t="s">
        <v>1498</v>
      </c>
    </row>
    <row r="243" spans="1:11" x14ac:dyDescent="0.15">
      <c r="A243" s="9">
        <v>232207</v>
      </c>
      <c r="B243" s="10" t="s">
        <v>73</v>
      </c>
      <c r="C243" s="10" t="s">
        <v>557</v>
      </c>
      <c r="D243" s="44" t="s">
        <v>558</v>
      </c>
      <c r="E243" s="10" t="s">
        <v>73</v>
      </c>
      <c r="F243" s="10" t="s">
        <v>901</v>
      </c>
      <c r="G243" s="12" t="s">
        <v>902</v>
      </c>
      <c r="H243" s="87"/>
      <c r="I243" s="12" t="s">
        <v>83</v>
      </c>
      <c r="J243" s="14">
        <f>ROUND(ROUND((J240/3),0)*(1+3/10),0)</f>
        <v>772</v>
      </c>
      <c r="K243" s="76" t="s">
        <v>1498</v>
      </c>
    </row>
    <row r="244" spans="1:11" ht="14.25" thickBot="1" x14ac:dyDescent="0.2">
      <c r="A244" s="15">
        <v>232207</v>
      </c>
      <c r="B244" s="16" t="s">
        <v>73</v>
      </c>
      <c r="C244" s="16" t="s">
        <v>568</v>
      </c>
      <c r="D244" s="45" t="s">
        <v>558</v>
      </c>
      <c r="E244" s="16" t="s">
        <v>559</v>
      </c>
      <c r="F244" s="16" t="s">
        <v>903</v>
      </c>
      <c r="G244" s="18" t="s">
        <v>904</v>
      </c>
      <c r="H244" s="88"/>
      <c r="I244" s="18" t="s">
        <v>87</v>
      </c>
      <c r="J244" s="19">
        <f>ROUND(ROUND((J240/4),0)*(1+4/10),0)</f>
        <v>623</v>
      </c>
      <c r="K244" s="77" t="s">
        <v>1498</v>
      </c>
    </row>
    <row r="245" spans="1:11" x14ac:dyDescent="0.15">
      <c r="A245" s="34">
        <v>232207</v>
      </c>
      <c r="B245" s="35" t="s">
        <v>73</v>
      </c>
      <c r="C245" s="5" t="s">
        <v>568</v>
      </c>
      <c r="D245" s="46" t="s">
        <v>558</v>
      </c>
      <c r="E245" s="35" t="s">
        <v>73</v>
      </c>
      <c r="F245" s="5" t="s">
        <v>905</v>
      </c>
      <c r="G245" s="36" t="s">
        <v>906</v>
      </c>
      <c r="H245" s="86" t="s">
        <v>1602</v>
      </c>
      <c r="I245" s="36"/>
      <c r="J245" s="8">
        <f>J240+35</f>
        <v>1816</v>
      </c>
      <c r="K245" s="75" t="s">
        <v>1498</v>
      </c>
    </row>
    <row r="246" spans="1:11" x14ac:dyDescent="0.15">
      <c r="A246" s="9">
        <v>232207</v>
      </c>
      <c r="B246" s="10" t="s">
        <v>559</v>
      </c>
      <c r="C246" s="10" t="s">
        <v>557</v>
      </c>
      <c r="D246" s="44" t="s">
        <v>558</v>
      </c>
      <c r="E246" s="10" t="s">
        <v>73</v>
      </c>
      <c r="F246" s="10" t="s">
        <v>907</v>
      </c>
      <c r="G246" s="12" t="s">
        <v>908</v>
      </c>
      <c r="H246" s="87"/>
      <c r="I246" s="12" t="s">
        <v>78</v>
      </c>
      <c r="J246" s="14">
        <f>J245</f>
        <v>1816</v>
      </c>
      <c r="K246" s="76" t="s">
        <v>1498</v>
      </c>
    </row>
    <row r="247" spans="1:11" x14ac:dyDescent="0.15">
      <c r="A247" s="9">
        <v>232207</v>
      </c>
      <c r="B247" s="10" t="s">
        <v>73</v>
      </c>
      <c r="C247" s="10" t="s">
        <v>568</v>
      </c>
      <c r="D247" s="44" t="s">
        <v>558</v>
      </c>
      <c r="E247" s="10" t="s">
        <v>73</v>
      </c>
      <c r="F247" s="10" t="s">
        <v>909</v>
      </c>
      <c r="G247" s="12" t="s">
        <v>910</v>
      </c>
      <c r="H247" s="87"/>
      <c r="I247" s="12" t="s">
        <v>80</v>
      </c>
      <c r="J247" s="14">
        <f>ROUND(ROUND((J245/2),0)*(1+2/10),0)</f>
        <v>1090</v>
      </c>
      <c r="K247" s="76" t="s">
        <v>1498</v>
      </c>
    </row>
    <row r="248" spans="1:11" x14ac:dyDescent="0.15">
      <c r="A248" s="9">
        <v>232207</v>
      </c>
      <c r="B248" s="10" t="s">
        <v>73</v>
      </c>
      <c r="C248" s="10" t="s">
        <v>568</v>
      </c>
      <c r="D248" s="44" t="s">
        <v>558</v>
      </c>
      <c r="E248" s="10" t="s">
        <v>559</v>
      </c>
      <c r="F248" s="10" t="s">
        <v>911</v>
      </c>
      <c r="G248" s="12" t="s">
        <v>912</v>
      </c>
      <c r="H248" s="87"/>
      <c r="I248" s="12" t="s">
        <v>83</v>
      </c>
      <c r="J248" s="14">
        <f>ROUND(ROUND((J245/3),0)*(1+3/10),0)</f>
        <v>787</v>
      </c>
      <c r="K248" s="76" t="s">
        <v>1498</v>
      </c>
    </row>
    <row r="249" spans="1:11" ht="14.25" thickBot="1" x14ac:dyDescent="0.2">
      <c r="A249" s="15">
        <v>232207</v>
      </c>
      <c r="B249" s="16" t="s">
        <v>73</v>
      </c>
      <c r="C249" s="16" t="s">
        <v>557</v>
      </c>
      <c r="D249" s="45" t="s">
        <v>558</v>
      </c>
      <c r="E249" s="16" t="s">
        <v>73</v>
      </c>
      <c r="F249" s="16" t="s">
        <v>913</v>
      </c>
      <c r="G249" s="18" t="s">
        <v>914</v>
      </c>
      <c r="H249" s="88"/>
      <c r="I249" s="18" t="s">
        <v>87</v>
      </c>
      <c r="J249" s="19">
        <f>ROUND(ROUND((J245/4),0)*(1+4/10),0)</f>
        <v>636</v>
      </c>
      <c r="K249" s="77" t="s">
        <v>1498</v>
      </c>
    </row>
    <row r="250" spans="1:11" ht="13.5" customHeight="1" x14ac:dyDescent="0.15">
      <c r="A250" s="4">
        <v>232207</v>
      </c>
      <c r="B250" s="5" t="s">
        <v>559</v>
      </c>
      <c r="C250" s="5" t="s">
        <v>557</v>
      </c>
      <c r="D250" s="43" t="s">
        <v>558</v>
      </c>
      <c r="E250" s="5" t="s">
        <v>73</v>
      </c>
      <c r="F250" s="5" t="s">
        <v>915</v>
      </c>
      <c r="G250" s="7" t="s">
        <v>916</v>
      </c>
      <c r="H250" s="89" t="s">
        <v>1603</v>
      </c>
      <c r="I250" s="7"/>
      <c r="J250" s="8">
        <f>J245+35</f>
        <v>1851</v>
      </c>
      <c r="K250" s="75" t="s">
        <v>1498</v>
      </c>
    </row>
    <row r="251" spans="1:11" ht="13.5" customHeight="1" x14ac:dyDescent="0.15">
      <c r="A251" s="9">
        <v>232207</v>
      </c>
      <c r="B251" s="10" t="s">
        <v>559</v>
      </c>
      <c r="C251" s="10" t="s">
        <v>568</v>
      </c>
      <c r="D251" s="44" t="s">
        <v>558</v>
      </c>
      <c r="E251" s="10" t="s">
        <v>73</v>
      </c>
      <c r="F251" s="10" t="s">
        <v>917</v>
      </c>
      <c r="G251" s="12" t="s">
        <v>918</v>
      </c>
      <c r="H251" s="87"/>
      <c r="I251" s="12" t="s">
        <v>78</v>
      </c>
      <c r="J251" s="14">
        <f>J250</f>
        <v>1851</v>
      </c>
      <c r="K251" s="76" t="s">
        <v>1498</v>
      </c>
    </row>
    <row r="252" spans="1:11" ht="13.5" customHeight="1" x14ac:dyDescent="0.15">
      <c r="A252" s="9">
        <v>232207</v>
      </c>
      <c r="B252" s="10" t="s">
        <v>73</v>
      </c>
      <c r="C252" s="10" t="s">
        <v>557</v>
      </c>
      <c r="D252" s="44" t="s">
        <v>558</v>
      </c>
      <c r="E252" s="10" t="s">
        <v>559</v>
      </c>
      <c r="F252" s="10" t="s">
        <v>919</v>
      </c>
      <c r="G252" s="12" t="s">
        <v>920</v>
      </c>
      <c r="H252" s="87"/>
      <c r="I252" s="12" t="s">
        <v>80</v>
      </c>
      <c r="J252" s="14">
        <f>ROUND(ROUND((J250/2),0)*(1+2/10),0)</f>
        <v>1111</v>
      </c>
      <c r="K252" s="76" t="s">
        <v>1498</v>
      </c>
    </row>
    <row r="253" spans="1:11" ht="13.5" customHeight="1" x14ac:dyDescent="0.15">
      <c r="A253" s="9">
        <v>232207</v>
      </c>
      <c r="B253" s="10" t="s">
        <v>559</v>
      </c>
      <c r="C253" s="10" t="s">
        <v>557</v>
      </c>
      <c r="D253" s="44" t="s">
        <v>558</v>
      </c>
      <c r="E253" s="10" t="s">
        <v>73</v>
      </c>
      <c r="F253" s="10" t="s">
        <v>921</v>
      </c>
      <c r="G253" s="12" t="s">
        <v>922</v>
      </c>
      <c r="H253" s="87"/>
      <c r="I253" s="12" t="s">
        <v>83</v>
      </c>
      <c r="J253" s="14">
        <f>ROUND(ROUND((J250/3),0)*(1+3/10),0)</f>
        <v>802</v>
      </c>
      <c r="K253" s="76" t="s">
        <v>1498</v>
      </c>
    </row>
    <row r="254" spans="1:11" ht="13.5" customHeight="1" thickBot="1" x14ac:dyDescent="0.2">
      <c r="A254" s="15">
        <v>232207</v>
      </c>
      <c r="B254" s="16" t="s">
        <v>73</v>
      </c>
      <c r="C254" s="16" t="s">
        <v>557</v>
      </c>
      <c r="D254" s="45" t="s">
        <v>558</v>
      </c>
      <c r="E254" s="16" t="s">
        <v>73</v>
      </c>
      <c r="F254" s="16" t="s">
        <v>923</v>
      </c>
      <c r="G254" s="18" t="s">
        <v>924</v>
      </c>
      <c r="H254" s="88"/>
      <c r="I254" s="18" t="s">
        <v>87</v>
      </c>
      <c r="J254" s="19">
        <f>ROUND(ROUND((J250/4),0)*(1+4/10),0)</f>
        <v>648</v>
      </c>
      <c r="K254" s="77" t="s">
        <v>1498</v>
      </c>
    </row>
    <row r="255" spans="1:11" s="42" customFormat="1" ht="13.5" customHeight="1" x14ac:dyDescent="0.15">
      <c r="A255" s="37">
        <v>232207</v>
      </c>
      <c r="B255" s="38" t="s">
        <v>73</v>
      </c>
      <c r="C255" s="39" t="s">
        <v>557</v>
      </c>
      <c r="D255" s="40" t="s">
        <v>558</v>
      </c>
      <c r="E255" s="38" t="s">
        <v>73</v>
      </c>
      <c r="F255" s="39" t="s">
        <v>925</v>
      </c>
      <c r="G255" s="41" t="s">
        <v>926</v>
      </c>
      <c r="H255" s="86" t="s">
        <v>1604</v>
      </c>
      <c r="I255" s="41"/>
      <c r="J255" s="8">
        <f>J250+35</f>
        <v>1886</v>
      </c>
      <c r="K255" s="75" t="s">
        <v>1498</v>
      </c>
    </row>
    <row r="256" spans="1:11" ht="13.5" customHeight="1" x14ac:dyDescent="0.15">
      <c r="A256" s="9">
        <v>232207</v>
      </c>
      <c r="B256" s="10" t="s">
        <v>73</v>
      </c>
      <c r="C256" s="10" t="s">
        <v>557</v>
      </c>
      <c r="D256" s="44" t="s">
        <v>558</v>
      </c>
      <c r="E256" s="10" t="s">
        <v>73</v>
      </c>
      <c r="F256" s="10" t="s">
        <v>927</v>
      </c>
      <c r="G256" s="12" t="s">
        <v>928</v>
      </c>
      <c r="H256" s="87"/>
      <c r="I256" s="12" t="s">
        <v>78</v>
      </c>
      <c r="J256" s="14">
        <f>J255</f>
        <v>1886</v>
      </c>
      <c r="K256" s="76" t="s">
        <v>1498</v>
      </c>
    </row>
    <row r="257" spans="1:11" ht="13.5" customHeight="1" x14ac:dyDescent="0.15">
      <c r="A257" s="9">
        <v>232207</v>
      </c>
      <c r="B257" s="10" t="s">
        <v>73</v>
      </c>
      <c r="C257" s="10" t="s">
        <v>557</v>
      </c>
      <c r="D257" s="44" t="s">
        <v>558</v>
      </c>
      <c r="E257" s="10" t="s">
        <v>73</v>
      </c>
      <c r="F257" s="10" t="s">
        <v>929</v>
      </c>
      <c r="G257" s="12" t="s">
        <v>930</v>
      </c>
      <c r="H257" s="87"/>
      <c r="I257" s="12" t="s">
        <v>80</v>
      </c>
      <c r="J257" s="14">
        <f>ROUND(ROUND((J255/2),0)*(1+2/10),0)</f>
        <v>1132</v>
      </c>
      <c r="K257" s="76" t="s">
        <v>1498</v>
      </c>
    </row>
    <row r="258" spans="1:11" ht="13.5" customHeight="1" x14ac:dyDescent="0.15">
      <c r="A258" s="9">
        <v>232207</v>
      </c>
      <c r="B258" s="10" t="s">
        <v>73</v>
      </c>
      <c r="C258" s="10" t="s">
        <v>557</v>
      </c>
      <c r="D258" s="44" t="s">
        <v>558</v>
      </c>
      <c r="E258" s="10" t="s">
        <v>73</v>
      </c>
      <c r="F258" s="10" t="s">
        <v>931</v>
      </c>
      <c r="G258" s="12" t="s">
        <v>932</v>
      </c>
      <c r="H258" s="87"/>
      <c r="I258" s="12" t="s">
        <v>83</v>
      </c>
      <c r="J258" s="14">
        <f>ROUND(ROUND((J255/3),0)*(1+3/10),0)</f>
        <v>818</v>
      </c>
      <c r="K258" s="76" t="s">
        <v>1498</v>
      </c>
    </row>
    <row r="259" spans="1:11" ht="13.5" customHeight="1" thickBot="1" x14ac:dyDescent="0.2">
      <c r="A259" s="15">
        <v>232207</v>
      </c>
      <c r="B259" s="16" t="s">
        <v>73</v>
      </c>
      <c r="C259" s="16" t="s">
        <v>557</v>
      </c>
      <c r="D259" s="45" t="s">
        <v>558</v>
      </c>
      <c r="E259" s="16" t="s">
        <v>559</v>
      </c>
      <c r="F259" s="16" t="s">
        <v>933</v>
      </c>
      <c r="G259" s="18" t="s">
        <v>934</v>
      </c>
      <c r="H259" s="88"/>
      <c r="I259" s="18" t="s">
        <v>87</v>
      </c>
      <c r="J259" s="19">
        <f>ROUND(ROUND((J255/4),0)*(1+4/10),0)</f>
        <v>661</v>
      </c>
      <c r="K259" s="77" t="s">
        <v>1498</v>
      </c>
    </row>
    <row r="260" spans="1:11" x14ac:dyDescent="0.15">
      <c r="A260" s="34">
        <v>232207</v>
      </c>
      <c r="B260" s="35" t="s">
        <v>73</v>
      </c>
      <c r="C260" s="5" t="s">
        <v>557</v>
      </c>
      <c r="D260" s="46" t="s">
        <v>558</v>
      </c>
      <c r="E260" s="35" t="s">
        <v>559</v>
      </c>
      <c r="F260" s="5" t="s">
        <v>935</v>
      </c>
      <c r="G260" s="36" t="s">
        <v>936</v>
      </c>
      <c r="H260" s="86" t="s">
        <v>1605</v>
      </c>
      <c r="I260" s="36"/>
      <c r="J260" s="8">
        <f>J255+35</f>
        <v>1921</v>
      </c>
      <c r="K260" s="75" t="s">
        <v>1498</v>
      </c>
    </row>
    <row r="261" spans="1:11" x14ac:dyDescent="0.15">
      <c r="A261" s="9">
        <v>232207</v>
      </c>
      <c r="B261" s="10" t="s">
        <v>559</v>
      </c>
      <c r="C261" s="10" t="s">
        <v>557</v>
      </c>
      <c r="D261" s="44" t="s">
        <v>558</v>
      </c>
      <c r="E261" s="10" t="s">
        <v>73</v>
      </c>
      <c r="F261" s="10" t="s">
        <v>937</v>
      </c>
      <c r="G261" s="12" t="s">
        <v>938</v>
      </c>
      <c r="H261" s="87"/>
      <c r="I261" s="12" t="s">
        <v>78</v>
      </c>
      <c r="J261" s="14">
        <f>J260</f>
        <v>1921</v>
      </c>
      <c r="K261" s="76" t="s">
        <v>1498</v>
      </c>
    </row>
    <row r="262" spans="1:11" x14ac:dyDescent="0.15">
      <c r="A262" s="9">
        <v>232207</v>
      </c>
      <c r="B262" s="10" t="s">
        <v>73</v>
      </c>
      <c r="C262" s="10" t="s">
        <v>557</v>
      </c>
      <c r="D262" s="44" t="s">
        <v>558</v>
      </c>
      <c r="E262" s="10" t="s">
        <v>559</v>
      </c>
      <c r="F262" s="10" t="s">
        <v>939</v>
      </c>
      <c r="G262" s="12" t="s">
        <v>940</v>
      </c>
      <c r="H262" s="87"/>
      <c r="I262" s="12" t="s">
        <v>80</v>
      </c>
      <c r="J262" s="14">
        <f>ROUND(ROUND((J260/2),0)*(1+2/10),0)</f>
        <v>1153</v>
      </c>
      <c r="K262" s="76" t="s">
        <v>1498</v>
      </c>
    </row>
    <row r="263" spans="1:11" x14ac:dyDescent="0.15">
      <c r="A263" s="9">
        <v>232207</v>
      </c>
      <c r="B263" s="10" t="s">
        <v>559</v>
      </c>
      <c r="C263" s="10" t="s">
        <v>557</v>
      </c>
      <c r="D263" s="44" t="s">
        <v>558</v>
      </c>
      <c r="E263" s="10" t="s">
        <v>559</v>
      </c>
      <c r="F263" s="10" t="s">
        <v>941</v>
      </c>
      <c r="G263" s="12" t="s">
        <v>942</v>
      </c>
      <c r="H263" s="87"/>
      <c r="I263" s="12" t="s">
        <v>83</v>
      </c>
      <c r="J263" s="14">
        <f>ROUND(ROUND((J260/3),0)*(1+3/10),0)</f>
        <v>832</v>
      </c>
      <c r="K263" s="76" t="s">
        <v>1498</v>
      </c>
    </row>
    <row r="264" spans="1:11" ht="14.25" thickBot="1" x14ac:dyDescent="0.2">
      <c r="A264" s="15">
        <v>232207</v>
      </c>
      <c r="B264" s="16" t="s">
        <v>559</v>
      </c>
      <c r="C264" s="16" t="s">
        <v>557</v>
      </c>
      <c r="D264" s="45" t="s">
        <v>558</v>
      </c>
      <c r="E264" s="16" t="s">
        <v>559</v>
      </c>
      <c r="F264" s="16" t="s">
        <v>943</v>
      </c>
      <c r="G264" s="18" t="s">
        <v>944</v>
      </c>
      <c r="H264" s="88"/>
      <c r="I264" s="18" t="s">
        <v>87</v>
      </c>
      <c r="J264" s="19">
        <f>ROUND(ROUND((J260/4),0)*(1+4/10),0)</f>
        <v>672</v>
      </c>
      <c r="K264" s="77" t="s">
        <v>1498</v>
      </c>
    </row>
    <row r="265" spans="1:11" x14ac:dyDescent="0.15">
      <c r="A265" s="34">
        <v>232207</v>
      </c>
      <c r="B265" s="35" t="s">
        <v>73</v>
      </c>
      <c r="C265" s="5" t="s">
        <v>557</v>
      </c>
      <c r="D265" s="46" t="s">
        <v>558</v>
      </c>
      <c r="E265" s="35" t="s">
        <v>73</v>
      </c>
      <c r="F265" s="5" t="s">
        <v>945</v>
      </c>
      <c r="G265" s="36" t="s">
        <v>946</v>
      </c>
      <c r="H265" s="86" t="s">
        <v>1606</v>
      </c>
      <c r="I265" s="36"/>
      <c r="J265" s="8">
        <f>J260+35</f>
        <v>1956</v>
      </c>
      <c r="K265" s="75" t="s">
        <v>1498</v>
      </c>
    </row>
    <row r="266" spans="1:11" x14ac:dyDescent="0.15">
      <c r="A266" s="9">
        <v>232207</v>
      </c>
      <c r="B266" s="10" t="s">
        <v>559</v>
      </c>
      <c r="C266" s="10" t="s">
        <v>557</v>
      </c>
      <c r="D266" s="44" t="s">
        <v>558</v>
      </c>
      <c r="E266" s="10" t="s">
        <v>73</v>
      </c>
      <c r="F266" s="10" t="s">
        <v>947</v>
      </c>
      <c r="G266" s="12" t="s">
        <v>948</v>
      </c>
      <c r="H266" s="87"/>
      <c r="I266" s="12" t="s">
        <v>78</v>
      </c>
      <c r="J266" s="14">
        <f>J265</f>
        <v>1956</v>
      </c>
      <c r="K266" s="76" t="s">
        <v>1498</v>
      </c>
    </row>
    <row r="267" spans="1:11" x14ac:dyDescent="0.15">
      <c r="A267" s="9">
        <v>232207</v>
      </c>
      <c r="B267" s="10" t="s">
        <v>559</v>
      </c>
      <c r="C267" s="10" t="s">
        <v>557</v>
      </c>
      <c r="D267" s="44" t="s">
        <v>558</v>
      </c>
      <c r="E267" s="10" t="s">
        <v>73</v>
      </c>
      <c r="F267" s="10" t="s">
        <v>949</v>
      </c>
      <c r="G267" s="12" t="s">
        <v>950</v>
      </c>
      <c r="H267" s="87"/>
      <c r="I267" s="12" t="s">
        <v>80</v>
      </c>
      <c r="J267" s="14">
        <f>ROUND(ROUND((J265/2),0)*(1+2/10),0)</f>
        <v>1174</v>
      </c>
      <c r="K267" s="76" t="s">
        <v>1498</v>
      </c>
    </row>
    <row r="268" spans="1:11" x14ac:dyDescent="0.15">
      <c r="A268" s="9">
        <v>232207</v>
      </c>
      <c r="B268" s="10" t="s">
        <v>73</v>
      </c>
      <c r="C268" s="10" t="s">
        <v>557</v>
      </c>
      <c r="D268" s="44" t="s">
        <v>558</v>
      </c>
      <c r="E268" s="10" t="s">
        <v>73</v>
      </c>
      <c r="F268" s="10" t="s">
        <v>951</v>
      </c>
      <c r="G268" s="12" t="s">
        <v>952</v>
      </c>
      <c r="H268" s="87"/>
      <c r="I268" s="12" t="s">
        <v>83</v>
      </c>
      <c r="J268" s="14">
        <f>ROUND(ROUND((J265/3),0)*(1+3/10),0)</f>
        <v>848</v>
      </c>
      <c r="K268" s="76" t="s">
        <v>1498</v>
      </c>
    </row>
    <row r="269" spans="1:11" ht="14.25" thickBot="1" x14ac:dyDescent="0.2">
      <c r="A269" s="15">
        <v>232207</v>
      </c>
      <c r="B269" s="16" t="s">
        <v>73</v>
      </c>
      <c r="C269" s="16" t="s">
        <v>557</v>
      </c>
      <c r="D269" s="45" t="s">
        <v>558</v>
      </c>
      <c r="E269" s="16" t="s">
        <v>73</v>
      </c>
      <c r="F269" s="16" t="s">
        <v>953</v>
      </c>
      <c r="G269" s="18" t="s">
        <v>954</v>
      </c>
      <c r="H269" s="88"/>
      <c r="I269" s="18" t="s">
        <v>87</v>
      </c>
      <c r="J269" s="19">
        <f>ROUND(ROUND((J265/4),0)*(1+4/10),0)</f>
        <v>685</v>
      </c>
      <c r="K269" s="77" t="s">
        <v>1498</v>
      </c>
    </row>
    <row r="270" spans="1:11" ht="13.5" customHeight="1" x14ac:dyDescent="0.15">
      <c r="A270" s="4">
        <v>232207</v>
      </c>
      <c r="B270" s="5" t="s">
        <v>73</v>
      </c>
      <c r="C270" s="5" t="s">
        <v>557</v>
      </c>
      <c r="D270" s="43" t="s">
        <v>558</v>
      </c>
      <c r="E270" s="5" t="s">
        <v>559</v>
      </c>
      <c r="F270" s="5" t="s">
        <v>955</v>
      </c>
      <c r="G270" s="7" t="s">
        <v>956</v>
      </c>
      <c r="H270" s="89" t="s">
        <v>1607</v>
      </c>
      <c r="I270" s="7"/>
      <c r="J270" s="8">
        <f>J265+35</f>
        <v>1991</v>
      </c>
      <c r="K270" s="75" t="s">
        <v>1498</v>
      </c>
    </row>
    <row r="271" spans="1:11" ht="13.5" customHeight="1" x14ac:dyDescent="0.15">
      <c r="A271" s="9">
        <v>232207</v>
      </c>
      <c r="B271" s="10" t="s">
        <v>73</v>
      </c>
      <c r="C271" s="10" t="s">
        <v>568</v>
      </c>
      <c r="D271" s="44" t="s">
        <v>558</v>
      </c>
      <c r="E271" s="10" t="s">
        <v>73</v>
      </c>
      <c r="F271" s="10" t="s">
        <v>957</v>
      </c>
      <c r="G271" s="12" t="s">
        <v>958</v>
      </c>
      <c r="H271" s="87"/>
      <c r="I271" s="12" t="s">
        <v>78</v>
      </c>
      <c r="J271" s="14">
        <f>J270</f>
        <v>1991</v>
      </c>
      <c r="K271" s="76" t="s">
        <v>1498</v>
      </c>
    </row>
    <row r="272" spans="1:11" ht="13.5" customHeight="1" x14ac:dyDescent="0.15">
      <c r="A272" s="9">
        <v>232207</v>
      </c>
      <c r="B272" s="10" t="s">
        <v>73</v>
      </c>
      <c r="C272" s="10" t="s">
        <v>568</v>
      </c>
      <c r="D272" s="44" t="s">
        <v>558</v>
      </c>
      <c r="E272" s="10" t="s">
        <v>73</v>
      </c>
      <c r="F272" s="10" t="s">
        <v>959</v>
      </c>
      <c r="G272" s="12" t="s">
        <v>960</v>
      </c>
      <c r="H272" s="87"/>
      <c r="I272" s="12" t="s">
        <v>80</v>
      </c>
      <c r="J272" s="14">
        <f>ROUND(ROUND((J270/2),0)*(1+2/10),0)</f>
        <v>1195</v>
      </c>
      <c r="K272" s="76" t="s">
        <v>1498</v>
      </c>
    </row>
    <row r="273" spans="1:11" ht="13.5" customHeight="1" x14ac:dyDescent="0.15">
      <c r="A273" s="9">
        <v>232207</v>
      </c>
      <c r="B273" s="10" t="s">
        <v>73</v>
      </c>
      <c r="C273" s="10" t="s">
        <v>557</v>
      </c>
      <c r="D273" s="44" t="s">
        <v>558</v>
      </c>
      <c r="E273" s="10" t="s">
        <v>73</v>
      </c>
      <c r="F273" s="10" t="s">
        <v>961</v>
      </c>
      <c r="G273" s="12" t="s">
        <v>962</v>
      </c>
      <c r="H273" s="87"/>
      <c r="I273" s="12" t="s">
        <v>83</v>
      </c>
      <c r="J273" s="14">
        <f>ROUND(ROUND((J270/3),0)*(1+3/10),0)</f>
        <v>863</v>
      </c>
      <c r="K273" s="76" t="s">
        <v>1498</v>
      </c>
    </row>
    <row r="274" spans="1:11" ht="13.5" customHeight="1" thickBot="1" x14ac:dyDescent="0.2">
      <c r="A274" s="15">
        <v>232207</v>
      </c>
      <c r="B274" s="16" t="s">
        <v>73</v>
      </c>
      <c r="C274" s="16" t="s">
        <v>557</v>
      </c>
      <c r="D274" s="45" t="s">
        <v>558</v>
      </c>
      <c r="E274" s="16" t="s">
        <v>73</v>
      </c>
      <c r="F274" s="16" t="s">
        <v>963</v>
      </c>
      <c r="G274" s="18" t="s">
        <v>964</v>
      </c>
      <c r="H274" s="88"/>
      <c r="I274" s="18" t="s">
        <v>87</v>
      </c>
      <c r="J274" s="19">
        <f>ROUND(ROUND((J270/4),0)*(1+4/10),0)</f>
        <v>697</v>
      </c>
      <c r="K274" s="77" t="s">
        <v>1498</v>
      </c>
    </row>
    <row r="275" spans="1:11" s="42" customFormat="1" ht="13.5" customHeight="1" x14ac:dyDescent="0.15">
      <c r="A275" s="37">
        <v>232207</v>
      </c>
      <c r="B275" s="38" t="s">
        <v>73</v>
      </c>
      <c r="C275" s="39" t="s">
        <v>557</v>
      </c>
      <c r="D275" s="40" t="s">
        <v>558</v>
      </c>
      <c r="E275" s="38" t="s">
        <v>73</v>
      </c>
      <c r="F275" s="39" t="s">
        <v>965</v>
      </c>
      <c r="G275" s="41" t="s">
        <v>966</v>
      </c>
      <c r="H275" s="86" t="s">
        <v>1608</v>
      </c>
      <c r="I275" s="41"/>
      <c r="J275" s="8">
        <f>J270+35</f>
        <v>2026</v>
      </c>
      <c r="K275" s="75" t="s">
        <v>1498</v>
      </c>
    </row>
    <row r="276" spans="1:11" ht="13.5" customHeight="1" x14ac:dyDescent="0.15">
      <c r="A276" s="9">
        <v>232207</v>
      </c>
      <c r="B276" s="10" t="s">
        <v>559</v>
      </c>
      <c r="C276" s="10" t="s">
        <v>568</v>
      </c>
      <c r="D276" s="44" t="s">
        <v>558</v>
      </c>
      <c r="E276" s="10" t="s">
        <v>73</v>
      </c>
      <c r="F276" s="10" t="s">
        <v>967</v>
      </c>
      <c r="G276" s="12" t="s">
        <v>968</v>
      </c>
      <c r="H276" s="87"/>
      <c r="I276" s="12" t="s">
        <v>78</v>
      </c>
      <c r="J276" s="14">
        <f>J275</f>
        <v>2026</v>
      </c>
      <c r="K276" s="76" t="s">
        <v>1498</v>
      </c>
    </row>
    <row r="277" spans="1:11" ht="13.5" customHeight="1" x14ac:dyDescent="0.15">
      <c r="A277" s="9">
        <v>232207</v>
      </c>
      <c r="B277" s="10" t="s">
        <v>73</v>
      </c>
      <c r="C277" s="10" t="s">
        <v>557</v>
      </c>
      <c r="D277" s="44" t="s">
        <v>558</v>
      </c>
      <c r="E277" s="10" t="s">
        <v>73</v>
      </c>
      <c r="F277" s="10" t="s">
        <v>969</v>
      </c>
      <c r="G277" s="12" t="s">
        <v>970</v>
      </c>
      <c r="H277" s="87"/>
      <c r="I277" s="12" t="s">
        <v>80</v>
      </c>
      <c r="J277" s="14">
        <f>ROUND(ROUND((J275/2),0)*(1+2/10),0)</f>
        <v>1216</v>
      </c>
      <c r="K277" s="76" t="s">
        <v>1498</v>
      </c>
    </row>
    <row r="278" spans="1:11" ht="13.5" customHeight="1" x14ac:dyDescent="0.15">
      <c r="A278" s="9">
        <v>232207</v>
      </c>
      <c r="B278" s="10" t="s">
        <v>73</v>
      </c>
      <c r="C278" s="10" t="s">
        <v>557</v>
      </c>
      <c r="D278" s="44" t="s">
        <v>558</v>
      </c>
      <c r="E278" s="10" t="s">
        <v>559</v>
      </c>
      <c r="F278" s="10" t="s">
        <v>971</v>
      </c>
      <c r="G278" s="12" t="s">
        <v>972</v>
      </c>
      <c r="H278" s="87"/>
      <c r="I278" s="12" t="s">
        <v>83</v>
      </c>
      <c r="J278" s="14">
        <f>ROUND(ROUND((J275/3),0)*(1+3/10),0)</f>
        <v>878</v>
      </c>
      <c r="K278" s="76" t="s">
        <v>1498</v>
      </c>
    </row>
    <row r="279" spans="1:11" ht="13.5" customHeight="1" thickBot="1" x14ac:dyDescent="0.2">
      <c r="A279" s="15">
        <v>232207</v>
      </c>
      <c r="B279" s="16" t="s">
        <v>559</v>
      </c>
      <c r="C279" s="16" t="s">
        <v>557</v>
      </c>
      <c r="D279" s="45" t="s">
        <v>558</v>
      </c>
      <c r="E279" s="16" t="s">
        <v>73</v>
      </c>
      <c r="F279" s="16" t="s">
        <v>973</v>
      </c>
      <c r="G279" s="18" t="s">
        <v>974</v>
      </c>
      <c r="H279" s="88"/>
      <c r="I279" s="18" t="s">
        <v>87</v>
      </c>
      <c r="J279" s="19">
        <f>ROUND(ROUND((J275/4),0)*(1+4/10),0)</f>
        <v>710</v>
      </c>
      <c r="K279" s="77" t="s">
        <v>1498</v>
      </c>
    </row>
    <row r="280" spans="1:11" x14ac:dyDescent="0.15">
      <c r="A280" s="34">
        <v>232207</v>
      </c>
      <c r="B280" s="35" t="s">
        <v>73</v>
      </c>
      <c r="C280" s="5" t="s">
        <v>557</v>
      </c>
      <c r="D280" s="46" t="s">
        <v>558</v>
      </c>
      <c r="E280" s="35" t="s">
        <v>559</v>
      </c>
      <c r="F280" s="5" t="s">
        <v>975</v>
      </c>
      <c r="G280" s="36" t="s">
        <v>976</v>
      </c>
      <c r="H280" s="86" t="s">
        <v>1609</v>
      </c>
      <c r="I280" s="36"/>
      <c r="J280" s="8">
        <f>J275+35</f>
        <v>2061</v>
      </c>
      <c r="K280" s="75" t="s">
        <v>1498</v>
      </c>
    </row>
    <row r="281" spans="1:11" x14ac:dyDescent="0.15">
      <c r="A281" s="9">
        <v>232207</v>
      </c>
      <c r="B281" s="10" t="s">
        <v>73</v>
      </c>
      <c r="C281" s="10" t="s">
        <v>557</v>
      </c>
      <c r="D281" s="44" t="s">
        <v>558</v>
      </c>
      <c r="E281" s="10" t="s">
        <v>559</v>
      </c>
      <c r="F281" s="10" t="s">
        <v>977</v>
      </c>
      <c r="G281" s="12" t="s">
        <v>978</v>
      </c>
      <c r="H281" s="87"/>
      <c r="I281" s="12" t="s">
        <v>78</v>
      </c>
      <c r="J281" s="14">
        <f>J280</f>
        <v>2061</v>
      </c>
      <c r="K281" s="76" t="s">
        <v>1498</v>
      </c>
    </row>
    <row r="282" spans="1:11" x14ac:dyDescent="0.15">
      <c r="A282" s="9">
        <v>232207</v>
      </c>
      <c r="B282" s="10" t="s">
        <v>559</v>
      </c>
      <c r="C282" s="10" t="s">
        <v>557</v>
      </c>
      <c r="D282" s="44" t="s">
        <v>558</v>
      </c>
      <c r="E282" s="10" t="s">
        <v>559</v>
      </c>
      <c r="F282" s="10" t="s">
        <v>979</v>
      </c>
      <c r="G282" s="12" t="s">
        <v>980</v>
      </c>
      <c r="H282" s="87"/>
      <c r="I282" s="12" t="s">
        <v>80</v>
      </c>
      <c r="J282" s="14">
        <f>ROUND(ROUND((J280/2),0)*(1+2/10),0)</f>
        <v>1237</v>
      </c>
      <c r="K282" s="76" t="s">
        <v>1498</v>
      </c>
    </row>
    <row r="283" spans="1:11" x14ac:dyDescent="0.15">
      <c r="A283" s="9">
        <v>232207</v>
      </c>
      <c r="B283" s="10" t="s">
        <v>73</v>
      </c>
      <c r="C283" s="10" t="s">
        <v>557</v>
      </c>
      <c r="D283" s="44" t="s">
        <v>558</v>
      </c>
      <c r="E283" s="10" t="s">
        <v>73</v>
      </c>
      <c r="F283" s="10" t="s">
        <v>981</v>
      </c>
      <c r="G283" s="12" t="s">
        <v>982</v>
      </c>
      <c r="H283" s="87"/>
      <c r="I283" s="12" t="s">
        <v>83</v>
      </c>
      <c r="J283" s="14">
        <f>ROUND(ROUND((J280/3),0)*(1+3/10),0)</f>
        <v>893</v>
      </c>
      <c r="K283" s="76" t="s">
        <v>1498</v>
      </c>
    </row>
    <row r="284" spans="1:11" ht="14.25" thickBot="1" x14ac:dyDescent="0.2">
      <c r="A284" s="15">
        <v>232207</v>
      </c>
      <c r="B284" s="16" t="s">
        <v>559</v>
      </c>
      <c r="C284" s="16" t="s">
        <v>557</v>
      </c>
      <c r="D284" s="45" t="s">
        <v>558</v>
      </c>
      <c r="E284" s="16" t="s">
        <v>73</v>
      </c>
      <c r="F284" s="16" t="s">
        <v>983</v>
      </c>
      <c r="G284" s="18" t="s">
        <v>984</v>
      </c>
      <c r="H284" s="88"/>
      <c r="I284" s="18" t="s">
        <v>87</v>
      </c>
      <c r="J284" s="19">
        <f>ROUND(ROUND((J280/4),0)*(1+4/10),0)</f>
        <v>721</v>
      </c>
      <c r="K284" s="77" t="s">
        <v>1498</v>
      </c>
    </row>
    <row r="285" spans="1:11" x14ac:dyDescent="0.15">
      <c r="A285" s="34">
        <v>232207</v>
      </c>
      <c r="B285" s="35" t="s">
        <v>73</v>
      </c>
      <c r="C285" s="5" t="s">
        <v>568</v>
      </c>
      <c r="D285" s="46" t="s">
        <v>558</v>
      </c>
      <c r="E285" s="35" t="s">
        <v>73</v>
      </c>
      <c r="F285" s="5" t="s">
        <v>985</v>
      </c>
      <c r="G285" s="36" t="s">
        <v>986</v>
      </c>
      <c r="H285" s="86" t="s">
        <v>1610</v>
      </c>
      <c r="I285" s="36"/>
      <c r="J285" s="8">
        <f>J280+35</f>
        <v>2096</v>
      </c>
      <c r="K285" s="75" t="s">
        <v>1498</v>
      </c>
    </row>
    <row r="286" spans="1:11" x14ac:dyDescent="0.15">
      <c r="A286" s="9">
        <v>232207</v>
      </c>
      <c r="B286" s="10" t="s">
        <v>559</v>
      </c>
      <c r="C286" s="10" t="s">
        <v>568</v>
      </c>
      <c r="D286" s="44" t="s">
        <v>558</v>
      </c>
      <c r="E286" s="10" t="s">
        <v>73</v>
      </c>
      <c r="F286" s="10" t="s">
        <v>987</v>
      </c>
      <c r="G286" s="12" t="s">
        <v>988</v>
      </c>
      <c r="H286" s="87"/>
      <c r="I286" s="12" t="s">
        <v>78</v>
      </c>
      <c r="J286" s="14">
        <f>J285</f>
        <v>2096</v>
      </c>
      <c r="K286" s="76" t="s">
        <v>1498</v>
      </c>
    </row>
    <row r="287" spans="1:11" x14ac:dyDescent="0.15">
      <c r="A287" s="9">
        <v>232207</v>
      </c>
      <c r="B287" s="10" t="s">
        <v>73</v>
      </c>
      <c r="C287" s="10" t="s">
        <v>557</v>
      </c>
      <c r="D287" s="44" t="s">
        <v>558</v>
      </c>
      <c r="E287" s="10" t="s">
        <v>559</v>
      </c>
      <c r="F287" s="10" t="s">
        <v>989</v>
      </c>
      <c r="G287" s="12" t="s">
        <v>990</v>
      </c>
      <c r="H287" s="87"/>
      <c r="I287" s="12" t="s">
        <v>80</v>
      </c>
      <c r="J287" s="14">
        <f>ROUND(ROUND((J285/2),0)*(1+2/10),0)</f>
        <v>1258</v>
      </c>
      <c r="K287" s="76" t="s">
        <v>1498</v>
      </c>
    </row>
    <row r="288" spans="1:11" x14ac:dyDescent="0.15">
      <c r="A288" s="9">
        <v>232207</v>
      </c>
      <c r="B288" s="10" t="s">
        <v>559</v>
      </c>
      <c r="C288" s="10" t="s">
        <v>557</v>
      </c>
      <c r="D288" s="44" t="s">
        <v>558</v>
      </c>
      <c r="E288" s="10" t="s">
        <v>73</v>
      </c>
      <c r="F288" s="10" t="s">
        <v>991</v>
      </c>
      <c r="G288" s="12" t="s">
        <v>992</v>
      </c>
      <c r="H288" s="87"/>
      <c r="I288" s="12" t="s">
        <v>83</v>
      </c>
      <c r="J288" s="14">
        <f>ROUND(ROUND((J285/3),0)*(1+3/10),0)</f>
        <v>909</v>
      </c>
      <c r="K288" s="76" t="s">
        <v>1498</v>
      </c>
    </row>
    <row r="289" spans="1:11" ht="14.25" thickBot="1" x14ac:dyDescent="0.2">
      <c r="A289" s="15">
        <v>232207</v>
      </c>
      <c r="B289" s="16" t="s">
        <v>559</v>
      </c>
      <c r="C289" s="16" t="s">
        <v>557</v>
      </c>
      <c r="D289" s="45" t="s">
        <v>558</v>
      </c>
      <c r="E289" s="16" t="s">
        <v>73</v>
      </c>
      <c r="F289" s="16" t="s">
        <v>993</v>
      </c>
      <c r="G289" s="18" t="s">
        <v>994</v>
      </c>
      <c r="H289" s="88"/>
      <c r="I289" s="18" t="s">
        <v>87</v>
      </c>
      <c r="J289" s="19">
        <f>ROUND(ROUND((J285/4),0)*(1+4/10),0)</f>
        <v>734</v>
      </c>
      <c r="K289" s="77" t="s">
        <v>1498</v>
      </c>
    </row>
    <row r="290" spans="1:11" ht="13.5" customHeight="1" x14ac:dyDescent="0.15">
      <c r="A290" s="4">
        <v>232207</v>
      </c>
      <c r="B290" s="5" t="s">
        <v>73</v>
      </c>
      <c r="C290" s="5" t="s">
        <v>568</v>
      </c>
      <c r="D290" s="43" t="s">
        <v>558</v>
      </c>
      <c r="E290" s="5" t="s">
        <v>73</v>
      </c>
      <c r="F290" s="5" t="s">
        <v>995</v>
      </c>
      <c r="G290" s="7" t="s">
        <v>996</v>
      </c>
      <c r="H290" s="89" t="s">
        <v>1611</v>
      </c>
      <c r="I290" s="7"/>
      <c r="J290" s="8">
        <f>J285+35</f>
        <v>2131</v>
      </c>
      <c r="K290" s="75" t="s">
        <v>1498</v>
      </c>
    </row>
    <row r="291" spans="1:11" ht="13.5" customHeight="1" x14ac:dyDescent="0.15">
      <c r="A291" s="9">
        <v>232207</v>
      </c>
      <c r="B291" s="10" t="s">
        <v>559</v>
      </c>
      <c r="C291" s="10" t="s">
        <v>568</v>
      </c>
      <c r="D291" s="44" t="s">
        <v>558</v>
      </c>
      <c r="E291" s="10" t="s">
        <v>73</v>
      </c>
      <c r="F291" s="10" t="s">
        <v>997</v>
      </c>
      <c r="G291" s="12" t="s">
        <v>998</v>
      </c>
      <c r="H291" s="87"/>
      <c r="I291" s="12" t="s">
        <v>78</v>
      </c>
      <c r="J291" s="14">
        <f>J290</f>
        <v>2131</v>
      </c>
      <c r="K291" s="76" t="s">
        <v>1498</v>
      </c>
    </row>
    <row r="292" spans="1:11" ht="13.5" customHeight="1" x14ac:dyDescent="0.15">
      <c r="A292" s="9">
        <v>232207</v>
      </c>
      <c r="B292" s="10" t="s">
        <v>73</v>
      </c>
      <c r="C292" s="10" t="s">
        <v>557</v>
      </c>
      <c r="D292" s="44" t="s">
        <v>558</v>
      </c>
      <c r="E292" s="10" t="s">
        <v>73</v>
      </c>
      <c r="F292" s="10" t="s">
        <v>999</v>
      </c>
      <c r="G292" s="12" t="s">
        <v>1000</v>
      </c>
      <c r="H292" s="87"/>
      <c r="I292" s="12" t="s">
        <v>80</v>
      </c>
      <c r="J292" s="14">
        <f>ROUND(ROUND((J290/2),0)*(1+2/10),0)</f>
        <v>1279</v>
      </c>
      <c r="K292" s="76" t="s">
        <v>1498</v>
      </c>
    </row>
    <row r="293" spans="1:11" ht="13.5" customHeight="1" x14ac:dyDescent="0.15">
      <c r="A293" s="9">
        <v>232207</v>
      </c>
      <c r="B293" s="10" t="s">
        <v>73</v>
      </c>
      <c r="C293" s="10" t="s">
        <v>568</v>
      </c>
      <c r="D293" s="44" t="s">
        <v>558</v>
      </c>
      <c r="E293" s="10" t="s">
        <v>559</v>
      </c>
      <c r="F293" s="10" t="s">
        <v>1001</v>
      </c>
      <c r="G293" s="12" t="s">
        <v>1002</v>
      </c>
      <c r="H293" s="87"/>
      <c r="I293" s="12" t="s">
        <v>83</v>
      </c>
      <c r="J293" s="14">
        <f>ROUND(ROUND((J290/3),0)*(1+3/10),0)</f>
        <v>923</v>
      </c>
      <c r="K293" s="76" t="s">
        <v>1498</v>
      </c>
    </row>
    <row r="294" spans="1:11" ht="13.5" customHeight="1" thickBot="1" x14ac:dyDescent="0.2">
      <c r="A294" s="15">
        <v>232207</v>
      </c>
      <c r="B294" s="16" t="s">
        <v>73</v>
      </c>
      <c r="C294" s="16" t="s">
        <v>568</v>
      </c>
      <c r="D294" s="45" t="s">
        <v>558</v>
      </c>
      <c r="E294" s="16" t="s">
        <v>559</v>
      </c>
      <c r="F294" s="16" t="s">
        <v>1003</v>
      </c>
      <c r="G294" s="18" t="s">
        <v>1004</v>
      </c>
      <c r="H294" s="88"/>
      <c r="I294" s="18" t="s">
        <v>87</v>
      </c>
      <c r="J294" s="19">
        <f>ROUND(ROUND((J290/4),0)*(1+4/10),0)</f>
        <v>746</v>
      </c>
      <c r="K294" s="77" t="s">
        <v>1498</v>
      </c>
    </row>
    <row r="295" spans="1:11" s="42" customFormat="1" ht="13.5" customHeight="1" x14ac:dyDescent="0.15">
      <c r="A295" s="37">
        <v>232207</v>
      </c>
      <c r="B295" s="38" t="s">
        <v>73</v>
      </c>
      <c r="C295" s="39" t="s">
        <v>557</v>
      </c>
      <c r="D295" s="40" t="s">
        <v>558</v>
      </c>
      <c r="E295" s="38" t="s">
        <v>73</v>
      </c>
      <c r="F295" s="39" t="s">
        <v>1005</v>
      </c>
      <c r="G295" s="41" t="s">
        <v>1006</v>
      </c>
      <c r="H295" s="86" t="s">
        <v>1612</v>
      </c>
      <c r="I295" s="41"/>
      <c r="J295" s="8">
        <f>J290+35</f>
        <v>2166</v>
      </c>
      <c r="K295" s="75" t="s">
        <v>1498</v>
      </c>
    </row>
    <row r="296" spans="1:11" ht="13.5" customHeight="1" x14ac:dyDescent="0.15">
      <c r="A296" s="9">
        <v>232207</v>
      </c>
      <c r="B296" s="10" t="s">
        <v>559</v>
      </c>
      <c r="C296" s="10" t="s">
        <v>557</v>
      </c>
      <c r="D296" s="44" t="s">
        <v>558</v>
      </c>
      <c r="E296" s="10" t="s">
        <v>73</v>
      </c>
      <c r="F296" s="10" t="s">
        <v>1007</v>
      </c>
      <c r="G296" s="12" t="s">
        <v>1008</v>
      </c>
      <c r="H296" s="87"/>
      <c r="I296" s="12" t="s">
        <v>78</v>
      </c>
      <c r="J296" s="14">
        <f>J295</f>
        <v>2166</v>
      </c>
      <c r="K296" s="76" t="s">
        <v>1498</v>
      </c>
    </row>
    <row r="297" spans="1:11" ht="13.5" customHeight="1" x14ac:dyDescent="0.15">
      <c r="A297" s="9">
        <v>232207</v>
      </c>
      <c r="B297" s="10" t="s">
        <v>559</v>
      </c>
      <c r="C297" s="10" t="s">
        <v>568</v>
      </c>
      <c r="D297" s="44" t="s">
        <v>558</v>
      </c>
      <c r="E297" s="10" t="s">
        <v>559</v>
      </c>
      <c r="F297" s="10" t="s">
        <v>1009</v>
      </c>
      <c r="G297" s="12" t="s">
        <v>1010</v>
      </c>
      <c r="H297" s="87"/>
      <c r="I297" s="12" t="s">
        <v>80</v>
      </c>
      <c r="J297" s="14">
        <f>ROUND(ROUND((J295/2),0)*(1+2/10),0)</f>
        <v>1300</v>
      </c>
      <c r="K297" s="76" t="s">
        <v>1498</v>
      </c>
    </row>
    <row r="298" spans="1:11" ht="13.5" customHeight="1" x14ac:dyDescent="0.15">
      <c r="A298" s="9">
        <v>232207</v>
      </c>
      <c r="B298" s="10" t="s">
        <v>73</v>
      </c>
      <c r="C298" s="10" t="s">
        <v>557</v>
      </c>
      <c r="D298" s="44" t="s">
        <v>558</v>
      </c>
      <c r="E298" s="10" t="s">
        <v>73</v>
      </c>
      <c r="F298" s="10" t="s">
        <v>1011</v>
      </c>
      <c r="G298" s="12" t="s">
        <v>1012</v>
      </c>
      <c r="H298" s="87"/>
      <c r="I298" s="12" t="s">
        <v>83</v>
      </c>
      <c r="J298" s="14">
        <f>ROUND(ROUND((J295/3),0)*(1+3/10),0)</f>
        <v>939</v>
      </c>
      <c r="K298" s="76" t="s">
        <v>1498</v>
      </c>
    </row>
    <row r="299" spans="1:11" ht="13.5" customHeight="1" thickBot="1" x14ac:dyDescent="0.2">
      <c r="A299" s="15">
        <v>232207</v>
      </c>
      <c r="B299" s="16" t="s">
        <v>559</v>
      </c>
      <c r="C299" s="16" t="s">
        <v>568</v>
      </c>
      <c r="D299" s="45" t="s">
        <v>558</v>
      </c>
      <c r="E299" s="16" t="s">
        <v>559</v>
      </c>
      <c r="F299" s="16" t="s">
        <v>1013</v>
      </c>
      <c r="G299" s="18" t="s">
        <v>1014</v>
      </c>
      <c r="H299" s="88"/>
      <c r="I299" s="18" t="s">
        <v>87</v>
      </c>
      <c r="J299" s="19">
        <f>ROUND(ROUND((J295/4),0)*(1+4/10),0)</f>
        <v>759</v>
      </c>
      <c r="K299" s="77" t="s">
        <v>1498</v>
      </c>
    </row>
    <row r="300" spans="1:11" ht="13.5" customHeight="1" x14ac:dyDescent="0.15">
      <c r="A300" s="34">
        <v>232207</v>
      </c>
      <c r="B300" s="35" t="s">
        <v>559</v>
      </c>
      <c r="C300" s="5" t="s">
        <v>557</v>
      </c>
      <c r="D300" s="46" t="s">
        <v>558</v>
      </c>
      <c r="E300" s="35" t="s">
        <v>73</v>
      </c>
      <c r="F300" s="5" t="s">
        <v>1015</v>
      </c>
      <c r="G300" s="36" t="s">
        <v>1016</v>
      </c>
      <c r="H300" s="86" t="s">
        <v>1613</v>
      </c>
      <c r="I300" s="36"/>
      <c r="J300" s="8">
        <f>J295+35</f>
        <v>2201</v>
      </c>
      <c r="K300" s="75" t="s">
        <v>1498</v>
      </c>
    </row>
    <row r="301" spans="1:11" x14ac:dyDescent="0.15">
      <c r="A301" s="9">
        <v>232207</v>
      </c>
      <c r="B301" s="10" t="s">
        <v>73</v>
      </c>
      <c r="C301" s="10" t="s">
        <v>557</v>
      </c>
      <c r="D301" s="44" t="s">
        <v>558</v>
      </c>
      <c r="E301" s="10" t="s">
        <v>73</v>
      </c>
      <c r="F301" s="10" t="s">
        <v>1017</v>
      </c>
      <c r="G301" s="12" t="s">
        <v>1018</v>
      </c>
      <c r="H301" s="87"/>
      <c r="I301" s="12" t="s">
        <v>78</v>
      </c>
      <c r="J301" s="14">
        <f>J300</f>
        <v>2201</v>
      </c>
      <c r="K301" s="76" t="s">
        <v>1498</v>
      </c>
    </row>
    <row r="302" spans="1:11" x14ac:dyDescent="0.15">
      <c r="A302" s="9">
        <v>232207</v>
      </c>
      <c r="B302" s="10" t="s">
        <v>73</v>
      </c>
      <c r="C302" s="10" t="s">
        <v>557</v>
      </c>
      <c r="D302" s="44" t="s">
        <v>558</v>
      </c>
      <c r="E302" s="10" t="s">
        <v>73</v>
      </c>
      <c r="F302" s="10" t="s">
        <v>1019</v>
      </c>
      <c r="G302" s="12" t="s">
        <v>1020</v>
      </c>
      <c r="H302" s="87"/>
      <c r="I302" s="12" t="s">
        <v>80</v>
      </c>
      <c r="J302" s="14">
        <f>ROUND(ROUND((J300/2),0)*(1+2/10),0)</f>
        <v>1321</v>
      </c>
      <c r="K302" s="76" t="s">
        <v>1498</v>
      </c>
    </row>
    <row r="303" spans="1:11" x14ac:dyDescent="0.15">
      <c r="A303" s="9">
        <v>232207</v>
      </c>
      <c r="B303" s="10" t="s">
        <v>73</v>
      </c>
      <c r="C303" s="10" t="s">
        <v>557</v>
      </c>
      <c r="D303" s="44" t="s">
        <v>558</v>
      </c>
      <c r="E303" s="10" t="s">
        <v>73</v>
      </c>
      <c r="F303" s="10" t="s">
        <v>1021</v>
      </c>
      <c r="G303" s="12" t="s">
        <v>1022</v>
      </c>
      <c r="H303" s="87"/>
      <c r="I303" s="12" t="s">
        <v>83</v>
      </c>
      <c r="J303" s="14">
        <f>ROUND(ROUND((J300/3),0)*(1+3/10),0)</f>
        <v>954</v>
      </c>
      <c r="K303" s="76" t="s">
        <v>1498</v>
      </c>
    </row>
    <row r="304" spans="1:11" ht="14.25" thickBot="1" x14ac:dyDescent="0.2">
      <c r="A304" s="15">
        <v>232207</v>
      </c>
      <c r="B304" s="16" t="s">
        <v>73</v>
      </c>
      <c r="C304" s="16" t="s">
        <v>557</v>
      </c>
      <c r="D304" s="45" t="s">
        <v>558</v>
      </c>
      <c r="E304" s="16" t="s">
        <v>73</v>
      </c>
      <c r="F304" s="16" t="s">
        <v>1023</v>
      </c>
      <c r="G304" s="18" t="s">
        <v>1024</v>
      </c>
      <c r="H304" s="88"/>
      <c r="I304" s="18" t="s">
        <v>87</v>
      </c>
      <c r="J304" s="19">
        <f>ROUND(ROUND((J300/4),0)*(1+4/10),0)</f>
        <v>770</v>
      </c>
      <c r="K304" s="77" t="s">
        <v>1498</v>
      </c>
    </row>
    <row r="305" spans="1:11" ht="13.5" customHeight="1" x14ac:dyDescent="0.15">
      <c r="A305" s="34">
        <v>232207</v>
      </c>
      <c r="B305" s="35" t="s">
        <v>73</v>
      </c>
      <c r="C305" s="5" t="s">
        <v>557</v>
      </c>
      <c r="D305" s="46" t="s">
        <v>558</v>
      </c>
      <c r="E305" s="35" t="s">
        <v>73</v>
      </c>
      <c r="F305" s="5" t="s">
        <v>1025</v>
      </c>
      <c r="G305" s="36" t="s">
        <v>1026</v>
      </c>
      <c r="H305" s="86" t="s">
        <v>1614</v>
      </c>
      <c r="I305" s="36"/>
      <c r="J305" s="8">
        <f>J300+35</f>
        <v>2236</v>
      </c>
      <c r="K305" s="75" t="s">
        <v>1498</v>
      </c>
    </row>
    <row r="306" spans="1:11" x14ac:dyDescent="0.15">
      <c r="A306" s="9">
        <v>232207</v>
      </c>
      <c r="B306" s="10" t="s">
        <v>559</v>
      </c>
      <c r="C306" s="10" t="s">
        <v>557</v>
      </c>
      <c r="D306" s="44" t="s">
        <v>558</v>
      </c>
      <c r="E306" s="10" t="s">
        <v>73</v>
      </c>
      <c r="F306" s="10" t="s">
        <v>1027</v>
      </c>
      <c r="G306" s="12" t="s">
        <v>1028</v>
      </c>
      <c r="H306" s="87"/>
      <c r="I306" s="12" t="s">
        <v>78</v>
      </c>
      <c r="J306" s="14">
        <f>J305</f>
        <v>2236</v>
      </c>
      <c r="K306" s="76" t="s">
        <v>1498</v>
      </c>
    </row>
    <row r="307" spans="1:11" x14ac:dyDescent="0.15">
      <c r="A307" s="9">
        <v>232207</v>
      </c>
      <c r="B307" s="10" t="s">
        <v>73</v>
      </c>
      <c r="C307" s="10" t="s">
        <v>557</v>
      </c>
      <c r="D307" s="44" t="s">
        <v>558</v>
      </c>
      <c r="E307" s="10" t="s">
        <v>73</v>
      </c>
      <c r="F307" s="10" t="s">
        <v>1029</v>
      </c>
      <c r="G307" s="12" t="s">
        <v>1030</v>
      </c>
      <c r="H307" s="87"/>
      <c r="I307" s="12" t="s">
        <v>80</v>
      </c>
      <c r="J307" s="14">
        <f>ROUND(ROUND((J305/2),0)*(1+2/10),0)</f>
        <v>1342</v>
      </c>
      <c r="K307" s="76" t="s">
        <v>1498</v>
      </c>
    </row>
    <row r="308" spans="1:11" x14ac:dyDescent="0.15">
      <c r="A308" s="9">
        <v>232207</v>
      </c>
      <c r="B308" s="10" t="s">
        <v>559</v>
      </c>
      <c r="C308" s="10" t="s">
        <v>568</v>
      </c>
      <c r="D308" s="44" t="s">
        <v>558</v>
      </c>
      <c r="E308" s="10" t="s">
        <v>559</v>
      </c>
      <c r="F308" s="10" t="s">
        <v>1031</v>
      </c>
      <c r="G308" s="12" t="s">
        <v>1032</v>
      </c>
      <c r="H308" s="87"/>
      <c r="I308" s="12" t="s">
        <v>83</v>
      </c>
      <c r="J308" s="14">
        <f>ROUND(ROUND((J305/3),0)*(1+3/10),0)</f>
        <v>969</v>
      </c>
      <c r="K308" s="76" t="s">
        <v>1498</v>
      </c>
    </row>
    <row r="309" spans="1:11" ht="14.25" thickBot="1" x14ac:dyDescent="0.2">
      <c r="A309" s="15">
        <v>232207</v>
      </c>
      <c r="B309" s="16" t="s">
        <v>559</v>
      </c>
      <c r="C309" s="16" t="s">
        <v>557</v>
      </c>
      <c r="D309" s="45" t="s">
        <v>558</v>
      </c>
      <c r="E309" s="16" t="s">
        <v>73</v>
      </c>
      <c r="F309" s="16" t="s">
        <v>1033</v>
      </c>
      <c r="G309" s="18" t="s">
        <v>1034</v>
      </c>
      <c r="H309" s="88"/>
      <c r="I309" s="18" t="s">
        <v>87</v>
      </c>
      <c r="J309" s="19">
        <f>ROUND(ROUND((J305/4),0)*(1+4/10),0)</f>
        <v>783</v>
      </c>
      <c r="K309" s="77" t="s">
        <v>1498</v>
      </c>
    </row>
    <row r="310" spans="1:11" ht="13.5" customHeight="1" x14ac:dyDescent="0.15">
      <c r="A310" s="4">
        <v>232207</v>
      </c>
      <c r="B310" s="5" t="s">
        <v>559</v>
      </c>
      <c r="C310" s="5" t="s">
        <v>557</v>
      </c>
      <c r="D310" s="43" t="s">
        <v>558</v>
      </c>
      <c r="E310" s="5" t="s">
        <v>73</v>
      </c>
      <c r="F310" s="5" t="s">
        <v>1035</v>
      </c>
      <c r="G310" s="7" t="s">
        <v>1036</v>
      </c>
      <c r="H310" s="89" t="s">
        <v>1615</v>
      </c>
      <c r="I310" s="7"/>
      <c r="J310" s="8">
        <f>J305+35</f>
        <v>2271</v>
      </c>
      <c r="K310" s="75" t="s">
        <v>1498</v>
      </c>
    </row>
    <row r="311" spans="1:11" ht="13.5" customHeight="1" x14ac:dyDescent="0.15">
      <c r="A311" s="9">
        <v>232207</v>
      </c>
      <c r="B311" s="10" t="s">
        <v>559</v>
      </c>
      <c r="C311" s="10" t="s">
        <v>557</v>
      </c>
      <c r="D311" s="44" t="s">
        <v>558</v>
      </c>
      <c r="E311" s="10" t="s">
        <v>559</v>
      </c>
      <c r="F311" s="10" t="s">
        <v>1037</v>
      </c>
      <c r="G311" s="12" t="s">
        <v>1038</v>
      </c>
      <c r="H311" s="87"/>
      <c r="I311" s="12" t="s">
        <v>78</v>
      </c>
      <c r="J311" s="14">
        <f>J310</f>
        <v>2271</v>
      </c>
      <c r="K311" s="76" t="s">
        <v>1498</v>
      </c>
    </row>
    <row r="312" spans="1:11" ht="13.5" customHeight="1" x14ac:dyDescent="0.15">
      <c r="A312" s="9">
        <v>232207</v>
      </c>
      <c r="B312" s="10" t="s">
        <v>73</v>
      </c>
      <c r="C312" s="10" t="s">
        <v>557</v>
      </c>
      <c r="D312" s="44" t="s">
        <v>558</v>
      </c>
      <c r="E312" s="10" t="s">
        <v>73</v>
      </c>
      <c r="F312" s="10" t="s">
        <v>1039</v>
      </c>
      <c r="G312" s="12" t="s">
        <v>1040</v>
      </c>
      <c r="H312" s="87"/>
      <c r="I312" s="12" t="s">
        <v>80</v>
      </c>
      <c r="J312" s="14">
        <f>ROUND(ROUND((J310/2),0)*(1+2/10),0)</f>
        <v>1363</v>
      </c>
      <c r="K312" s="76" t="s">
        <v>1498</v>
      </c>
    </row>
    <row r="313" spans="1:11" ht="13.5" customHeight="1" x14ac:dyDescent="0.15">
      <c r="A313" s="9">
        <v>232207</v>
      </c>
      <c r="B313" s="10" t="s">
        <v>73</v>
      </c>
      <c r="C313" s="10" t="s">
        <v>557</v>
      </c>
      <c r="D313" s="44" t="s">
        <v>558</v>
      </c>
      <c r="E313" s="10" t="s">
        <v>73</v>
      </c>
      <c r="F313" s="10" t="s">
        <v>1041</v>
      </c>
      <c r="G313" s="12" t="s">
        <v>1042</v>
      </c>
      <c r="H313" s="87"/>
      <c r="I313" s="12" t="s">
        <v>83</v>
      </c>
      <c r="J313" s="14">
        <f>ROUND(ROUND((J310/3),0)*(1+3/10),0)</f>
        <v>984</v>
      </c>
      <c r="K313" s="76" t="s">
        <v>1498</v>
      </c>
    </row>
    <row r="314" spans="1:11" ht="13.5" customHeight="1" thickBot="1" x14ac:dyDescent="0.2">
      <c r="A314" s="15">
        <v>232207</v>
      </c>
      <c r="B314" s="16" t="s">
        <v>73</v>
      </c>
      <c r="C314" s="16" t="s">
        <v>568</v>
      </c>
      <c r="D314" s="45" t="s">
        <v>558</v>
      </c>
      <c r="E314" s="16" t="s">
        <v>559</v>
      </c>
      <c r="F314" s="16" t="s">
        <v>1043</v>
      </c>
      <c r="G314" s="18" t="s">
        <v>1044</v>
      </c>
      <c r="H314" s="88"/>
      <c r="I314" s="18" t="s">
        <v>87</v>
      </c>
      <c r="J314" s="19">
        <f>ROUND(ROUND((J310/4),0)*(1+4/10),0)</f>
        <v>795</v>
      </c>
      <c r="K314" s="77" t="s">
        <v>1498</v>
      </c>
    </row>
    <row r="315" spans="1:11" s="42" customFormat="1" ht="13.5" customHeight="1" x14ac:dyDescent="0.15">
      <c r="A315" s="37">
        <v>232207</v>
      </c>
      <c r="B315" s="38" t="s">
        <v>73</v>
      </c>
      <c r="C315" s="39" t="s">
        <v>557</v>
      </c>
      <c r="D315" s="40" t="s">
        <v>558</v>
      </c>
      <c r="E315" s="38" t="s">
        <v>559</v>
      </c>
      <c r="F315" s="39" t="s">
        <v>1045</v>
      </c>
      <c r="G315" s="41" t="s">
        <v>1046</v>
      </c>
      <c r="H315" s="86" t="s">
        <v>1616</v>
      </c>
      <c r="I315" s="41"/>
      <c r="J315" s="8">
        <f>J310+35</f>
        <v>2306</v>
      </c>
      <c r="K315" s="75" t="s">
        <v>1498</v>
      </c>
    </row>
    <row r="316" spans="1:11" ht="13.5" customHeight="1" x14ac:dyDescent="0.15">
      <c r="A316" s="9">
        <v>232207</v>
      </c>
      <c r="B316" s="10" t="s">
        <v>73</v>
      </c>
      <c r="C316" s="10" t="s">
        <v>557</v>
      </c>
      <c r="D316" s="44" t="s">
        <v>558</v>
      </c>
      <c r="E316" s="10" t="s">
        <v>559</v>
      </c>
      <c r="F316" s="10" t="s">
        <v>1047</v>
      </c>
      <c r="G316" s="12" t="s">
        <v>1048</v>
      </c>
      <c r="H316" s="87"/>
      <c r="I316" s="12" t="s">
        <v>78</v>
      </c>
      <c r="J316" s="14">
        <f>J315</f>
        <v>2306</v>
      </c>
      <c r="K316" s="76" t="s">
        <v>1498</v>
      </c>
    </row>
    <row r="317" spans="1:11" ht="13.5" customHeight="1" x14ac:dyDescent="0.15">
      <c r="A317" s="9">
        <v>232207</v>
      </c>
      <c r="B317" s="10" t="s">
        <v>73</v>
      </c>
      <c r="C317" s="10" t="s">
        <v>568</v>
      </c>
      <c r="D317" s="44" t="s">
        <v>558</v>
      </c>
      <c r="E317" s="10" t="s">
        <v>559</v>
      </c>
      <c r="F317" s="10" t="s">
        <v>1049</v>
      </c>
      <c r="G317" s="12" t="s">
        <v>1050</v>
      </c>
      <c r="H317" s="87"/>
      <c r="I317" s="12" t="s">
        <v>80</v>
      </c>
      <c r="J317" s="14">
        <f>ROUND(ROUND((J315/2),0)*(1+2/10),0)</f>
        <v>1384</v>
      </c>
      <c r="K317" s="76" t="s">
        <v>1498</v>
      </c>
    </row>
    <row r="318" spans="1:11" ht="13.5" customHeight="1" x14ac:dyDescent="0.15">
      <c r="A318" s="9">
        <v>232207</v>
      </c>
      <c r="B318" s="10" t="s">
        <v>73</v>
      </c>
      <c r="C318" s="10" t="s">
        <v>568</v>
      </c>
      <c r="D318" s="44" t="s">
        <v>558</v>
      </c>
      <c r="E318" s="10" t="s">
        <v>73</v>
      </c>
      <c r="F318" s="10" t="s">
        <v>1051</v>
      </c>
      <c r="G318" s="12" t="s">
        <v>1052</v>
      </c>
      <c r="H318" s="87"/>
      <c r="I318" s="12" t="s">
        <v>83</v>
      </c>
      <c r="J318" s="14">
        <f>ROUND(ROUND((J315/3),0)*(1+3/10),0)</f>
        <v>1000</v>
      </c>
      <c r="K318" s="76" t="s">
        <v>1498</v>
      </c>
    </row>
    <row r="319" spans="1:11" ht="13.5" customHeight="1" thickBot="1" x14ac:dyDescent="0.2">
      <c r="A319" s="15">
        <v>232207</v>
      </c>
      <c r="B319" s="16" t="s">
        <v>73</v>
      </c>
      <c r="C319" s="16" t="s">
        <v>557</v>
      </c>
      <c r="D319" s="45" t="s">
        <v>558</v>
      </c>
      <c r="E319" s="16" t="s">
        <v>73</v>
      </c>
      <c r="F319" s="16" t="s">
        <v>1053</v>
      </c>
      <c r="G319" s="18" t="s">
        <v>1054</v>
      </c>
      <c r="H319" s="88"/>
      <c r="I319" s="18" t="s">
        <v>87</v>
      </c>
      <c r="J319" s="19">
        <f>ROUND(ROUND((J315/4),0)*(1+4/10),0)</f>
        <v>808</v>
      </c>
      <c r="K319" s="77" t="s">
        <v>1498</v>
      </c>
    </row>
    <row r="320" spans="1:11" ht="13.5" customHeight="1" x14ac:dyDescent="0.15">
      <c r="A320" s="34">
        <v>232207</v>
      </c>
      <c r="B320" s="35" t="s">
        <v>73</v>
      </c>
      <c r="C320" s="5" t="s">
        <v>557</v>
      </c>
      <c r="D320" s="46" t="s">
        <v>558</v>
      </c>
      <c r="E320" s="35" t="s">
        <v>73</v>
      </c>
      <c r="F320" s="5" t="s">
        <v>1055</v>
      </c>
      <c r="G320" s="36" t="s">
        <v>1056</v>
      </c>
      <c r="H320" s="86" t="s">
        <v>1617</v>
      </c>
      <c r="I320" s="36"/>
      <c r="J320" s="8">
        <f>J315+35</f>
        <v>2341</v>
      </c>
      <c r="K320" s="75" t="s">
        <v>1498</v>
      </c>
    </row>
    <row r="321" spans="1:11" x14ac:dyDescent="0.15">
      <c r="A321" s="9">
        <v>232207</v>
      </c>
      <c r="B321" s="10" t="s">
        <v>73</v>
      </c>
      <c r="C321" s="10" t="s">
        <v>557</v>
      </c>
      <c r="D321" s="44" t="s">
        <v>558</v>
      </c>
      <c r="E321" s="10" t="s">
        <v>73</v>
      </c>
      <c r="F321" s="10" t="s">
        <v>1057</v>
      </c>
      <c r="G321" s="12" t="s">
        <v>1058</v>
      </c>
      <c r="H321" s="87"/>
      <c r="I321" s="12" t="s">
        <v>78</v>
      </c>
      <c r="J321" s="14">
        <f>J320</f>
        <v>2341</v>
      </c>
      <c r="K321" s="76" t="s">
        <v>1498</v>
      </c>
    </row>
    <row r="322" spans="1:11" x14ac:dyDescent="0.15">
      <c r="A322" s="9">
        <v>232207</v>
      </c>
      <c r="B322" s="10" t="s">
        <v>559</v>
      </c>
      <c r="C322" s="10" t="s">
        <v>568</v>
      </c>
      <c r="D322" s="44" t="s">
        <v>558</v>
      </c>
      <c r="E322" s="10" t="s">
        <v>73</v>
      </c>
      <c r="F322" s="10" t="s">
        <v>1059</v>
      </c>
      <c r="G322" s="12" t="s">
        <v>1060</v>
      </c>
      <c r="H322" s="87"/>
      <c r="I322" s="12" t="s">
        <v>80</v>
      </c>
      <c r="J322" s="14">
        <f>ROUND(ROUND((J320/2),0)*(1+2/10),0)</f>
        <v>1405</v>
      </c>
      <c r="K322" s="76" t="s">
        <v>1498</v>
      </c>
    </row>
    <row r="323" spans="1:11" x14ac:dyDescent="0.15">
      <c r="A323" s="9">
        <v>232207</v>
      </c>
      <c r="B323" s="10" t="s">
        <v>73</v>
      </c>
      <c r="C323" s="10" t="s">
        <v>557</v>
      </c>
      <c r="D323" s="44" t="s">
        <v>558</v>
      </c>
      <c r="E323" s="10" t="s">
        <v>73</v>
      </c>
      <c r="F323" s="10" t="s">
        <v>1061</v>
      </c>
      <c r="G323" s="12" t="s">
        <v>1062</v>
      </c>
      <c r="H323" s="87"/>
      <c r="I323" s="12" t="s">
        <v>83</v>
      </c>
      <c r="J323" s="14">
        <f>ROUND(ROUND((J320/3),0)*(1+3/10),0)</f>
        <v>1014</v>
      </c>
      <c r="K323" s="76" t="s">
        <v>1498</v>
      </c>
    </row>
    <row r="324" spans="1:11" ht="14.25" thickBot="1" x14ac:dyDescent="0.2">
      <c r="A324" s="15">
        <v>232207</v>
      </c>
      <c r="B324" s="16" t="s">
        <v>73</v>
      </c>
      <c r="C324" s="16" t="s">
        <v>557</v>
      </c>
      <c r="D324" s="45" t="s">
        <v>558</v>
      </c>
      <c r="E324" s="16" t="s">
        <v>73</v>
      </c>
      <c r="F324" s="16" t="s">
        <v>1063</v>
      </c>
      <c r="G324" s="18" t="s">
        <v>1064</v>
      </c>
      <c r="H324" s="88"/>
      <c r="I324" s="18" t="s">
        <v>87</v>
      </c>
      <c r="J324" s="19">
        <f>ROUND(ROUND((J320/4),0)*(1+4/10),0)</f>
        <v>819</v>
      </c>
      <c r="K324" s="77" t="s">
        <v>1498</v>
      </c>
    </row>
    <row r="325" spans="1:11" ht="13.5" customHeight="1" x14ac:dyDescent="0.15">
      <c r="A325" s="34">
        <v>232207</v>
      </c>
      <c r="B325" s="35" t="s">
        <v>73</v>
      </c>
      <c r="C325" s="5" t="s">
        <v>568</v>
      </c>
      <c r="D325" s="46" t="s">
        <v>558</v>
      </c>
      <c r="E325" s="35" t="s">
        <v>73</v>
      </c>
      <c r="F325" s="5" t="s">
        <v>1065</v>
      </c>
      <c r="G325" s="36" t="s">
        <v>1066</v>
      </c>
      <c r="H325" s="86" t="s">
        <v>1618</v>
      </c>
      <c r="I325" s="36"/>
      <c r="J325" s="8">
        <f>J320+35</f>
        <v>2376</v>
      </c>
      <c r="K325" s="75" t="s">
        <v>1498</v>
      </c>
    </row>
    <row r="326" spans="1:11" x14ac:dyDescent="0.15">
      <c r="A326" s="9">
        <v>232207</v>
      </c>
      <c r="B326" s="10" t="s">
        <v>559</v>
      </c>
      <c r="C326" s="10" t="s">
        <v>568</v>
      </c>
      <c r="D326" s="44" t="s">
        <v>558</v>
      </c>
      <c r="E326" s="10" t="s">
        <v>559</v>
      </c>
      <c r="F326" s="10" t="s">
        <v>1067</v>
      </c>
      <c r="G326" s="12" t="s">
        <v>1068</v>
      </c>
      <c r="H326" s="87"/>
      <c r="I326" s="12" t="s">
        <v>78</v>
      </c>
      <c r="J326" s="14">
        <f>J325</f>
        <v>2376</v>
      </c>
      <c r="K326" s="76" t="s">
        <v>1498</v>
      </c>
    </row>
    <row r="327" spans="1:11" x14ac:dyDescent="0.15">
      <c r="A327" s="9">
        <v>232207</v>
      </c>
      <c r="B327" s="10" t="s">
        <v>559</v>
      </c>
      <c r="C327" s="10" t="s">
        <v>557</v>
      </c>
      <c r="D327" s="44" t="s">
        <v>558</v>
      </c>
      <c r="E327" s="10" t="s">
        <v>73</v>
      </c>
      <c r="F327" s="10" t="s">
        <v>1069</v>
      </c>
      <c r="G327" s="12" t="s">
        <v>1070</v>
      </c>
      <c r="H327" s="87"/>
      <c r="I327" s="12" t="s">
        <v>80</v>
      </c>
      <c r="J327" s="14">
        <f>ROUND(ROUND((J325/2),0)*(1+2/10),0)</f>
        <v>1426</v>
      </c>
      <c r="K327" s="76" t="s">
        <v>1498</v>
      </c>
    </row>
    <row r="328" spans="1:11" x14ac:dyDescent="0.15">
      <c r="A328" s="9">
        <v>232207</v>
      </c>
      <c r="B328" s="10" t="s">
        <v>73</v>
      </c>
      <c r="C328" s="10" t="s">
        <v>568</v>
      </c>
      <c r="D328" s="44" t="s">
        <v>558</v>
      </c>
      <c r="E328" s="10" t="s">
        <v>73</v>
      </c>
      <c r="F328" s="10" t="s">
        <v>1071</v>
      </c>
      <c r="G328" s="12" t="s">
        <v>1072</v>
      </c>
      <c r="H328" s="87"/>
      <c r="I328" s="12" t="s">
        <v>83</v>
      </c>
      <c r="J328" s="14">
        <f>ROUND(ROUND((J325/3),0)*(1+3/10),0)</f>
        <v>1030</v>
      </c>
      <c r="K328" s="76" t="s">
        <v>1498</v>
      </c>
    </row>
    <row r="329" spans="1:11" ht="14.25" thickBot="1" x14ac:dyDescent="0.2">
      <c r="A329" s="15">
        <v>232207</v>
      </c>
      <c r="B329" s="16" t="s">
        <v>73</v>
      </c>
      <c r="C329" s="16" t="s">
        <v>557</v>
      </c>
      <c r="D329" s="45" t="s">
        <v>558</v>
      </c>
      <c r="E329" s="16" t="s">
        <v>73</v>
      </c>
      <c r="F329" s="16" t="s">
        <v>1073</v>
      </c>
      <c r="G329" s="18" t="s">
        <v>1074</v>
      </c>
      <c r="H329" s="88"/>
      <c r="I329" s="18" t="s">
        <v>87</v>
      </c>
      <c r="J329" s="19">
        <f>ROUND(ROUND((J325/4),0)*(1+4/10),0)</f>
        <v>832</v>
      </c>
      <c r="K329" s="77" t="s">
        <v>1498</v>
      </c>
    </row>
    <row r="330" spans="1:11" ht="13.5" customHeight="1" x14ac:dyDescent="0.15">
      <c r="A330" s="4">
        <v>232207</v>
      </c>
      <c r="B330" s="5" t="s">
        <v>559</v>
      </c>
      <c r="C330" s="5" t="s">
        <v>557</v>
      </c>
      <c r="D330" s="43" t="s">
        <v>558</v>
      </c>
      <c r="E330" s="5" t="s">
        <v>73</v>
      </c>
      <c r="F330" s="5" t="s">
        <v>1075</v>
      </c>
      <c r="G330" s="7" t="s">
        <v>1076</v>
      </c>
      <c r="H330" s="89" t="s">
        <v>1619</v>
      </c>
      <c r="I330" s="7"/>
      <c r="J330" s="8">
        <f>J325+35</f>
        <v>2411</v>
      </c>
      <c r="K330" s="75" t="s">
        <v>1498</v>
      </c>
    </row>
    <row r="331" spans="1:11" ht="13.5" customHeight="1" x14ac:dyDescent="0.15">
      <c r="A331" s="9">
        <v>232207</v>
      </c>
      <c r="B331" s="10" t="s">
        <v>559</v>
      </c>
      <c r="C331" s="10" t="s">
        <v>557</v>
      </c>
      <c r="D331" s="44" t="s">
        <v>558</v>
      </c>
      <c r="E331" s="10" t="s">
        <v>73</v>
      </c>
      <c r="F331" s="10" t="s">
        <v>1077</v>
      </c>
      <c r="G331" s="12" t="s">
        <v>1078</v>
      </c>
      <c r="H331" s="87"/>
      <c r="I331" s="12" t="s">
        <v>78</v>
      </c>
      <c r="J331" s="14">
        <f>J330</f>
        <v>2411</v>
      </c>
      <c r="K331" s="76" t="s">
        <v>1498</v>
      </c>
    </row>
    <row r="332" spans="1:11" ht="13.5" customHeight="1" x14ac:dyDescent="0.15">
      <c r="A332" s="9">
        <v>232207</v>
      </c>
      <c r="B332" s="10" t="s">
        <v>73</v>
      </c>
      <c r="C332" s="10" t="s">
        <v>557</v>
      </c>
      <c r="D332" s="44" t="s">
        <v>558</v>
      </c>
      <c r="E332" s="10" t="s">
        <v>73</v>
      </c>
      <c r="F332" s="10" t="s">
        <v>1079</v>
      </c>
      <c r="G332" s="12" t="s">
        <v>1080</v>
      </c>
      <c r="H332" s="87"/>
      <c r="I332" s="12" t="s">
        <v>80</v>
      </c>
      <c r="J332" s="14">
        <f>ROUND(ROUND((J330/2),0)*(1+2/10),0)</f>
        <v>1447</v>
      </c>
      <c r="K332" s="76" t="s">
        <v>1498</v>
      </c>
    </row>
    <row r="333" spans="1:11" ht="13.5" customHeight="1" x14ac:dyDescent="0.15">
      <c r="A333" s="9">
        <v>232207</v>
      </c>
      <c r="B333" s="10" t="s">
        <v>73</v>
      </c>
      <c r="C333" s="10" t="s">
        <v>557</v>
      </c>
      <c r="D333" s="44" t="s">
        <v>558</v>
      </c>
      <c r="E333" s="10" t="s">
        <v>73</v>
      </c>
      <c r="F333" s="10" t="s">
        <v>1081</v>
      </c>
      <c r="G333" s="12" t="s">
        <v>1082</v>
      </c>
      <c r="H333" s="87"/>
      <c r="I333" s="12" t="s">
        <v>83</v>
      </c>
      <c r="J333" s="14">
        <f>ROUND(ROUND((J330/3),0)*(1+3/10),0)</f>
        <v>1045</v>
      </c>
      <c r="K333" s="76" t="s">
        <v>1498</v>
      </c>
    </row>
    <row r="334" spans="1:11" ht="13.5" customHeight="1" thickBot="1" x14ac:dyDescent="0.2">
      <c r="A334" s="15">
        <v>232207</v>
      </c>
      <c r="B334" s="16" t="s">
        <v>73</v>
      </c>
      <c r="C334" s="16" t="s">
        <v>557</v>
      </c>
      <c r="D334" s="45" t="s">
        <v>558</v>
      </c>
      <c r="E334" s="16" t="s">
        <v>73</v>
      </c>
      <c r="F334" s="16" t="s">
        <v>1083</v>
      </c>
      <c r="G334" s="18" t="s">
        <v>1084</v>
      </c>
      <c r="H334" s="88"/>
      <c r="I334" s="18" t="s">
        <v>87</v>
      </c>
      <c r="J334" s="19">
        <f>ROUND(ROUND((J330/4),0)*(1+4/10),0)</f>
        <v>844</v>
      </c>
      <c r="K334" s="77" t="s">
        <v>1498</v>
      </c>
    </row>
    <row r="335" spans="1:11" s="42" customFormat="1" ht="13.5" customHeight="1" x14ac:dyDescent="0.15">
      <c r="A335" s="37">
        <v>232207</v>
      </c>
      <c r="B335" s="38" t="s">
        <v>559</v>
      </c>
      <c r="C335" s="39" t="s">
        <v>557</v>
      </c>
      <c r="D335" s="40" t="s">
        <v>558</v>
      </c>
      <c r="E335" s="38" t="s">
        <v>559</v>
      </c>
      <c r="F335" s="39" t="s">
        <v>1085</v>
      </c>
      <c r="G335" s="41" t="s">
        <v>1086</v>
      </c>
      <c r="H335" s="86" t="s">
        <v>1620</v>
      </c>
      <c r="I335" s="41"/>
      <c r="J335" s="8">
        <f>J330+35</f>
        <v>2446</v>
      </c>
      <c r="K335" s="75" t="s">
        <v>1498</v>
      </c>
    </row>
    <row r="336" spans="1:11" ht="13.5" customHeight="1" x14ac:dyDescent="0.15">
      <c r="A336" s="9">
        <v>232207</v>
      </c>
      <c r="B336" s="10" t="s">
        <v>73</v>
      </c>
      <c r="C336" s="10" t="s">
        <v>568</v>
      </c>
      <c r="D336" s="44" t="s">
        <v>558</v>
      </c>
      <c r="E336" s="10" t="s">
        <v>73</v>
      </c>
      <c r="F336" s="10" t="s">
        <v>1087</v>
      </c>
      <c r="G336" s="12" t="s">
        <v>1088</v>
      </c>
      <c r="H336" s="87"/>
      <c r="I336" s="12" t="s">
        <v>78</v>
      </c>
      <c r="J336" s="14">
        <f>J335</f>
        <v>2446</v>
      </c>
      <c r="K336" s="76" t="s">
        <v>1498</v>
      </c>
    </row>
    <row r="337" spans="1:11" ht="13.5" customHeight="1" x14ac:dyDescent="0.15">
      <c r="A337" s="9">
        <v>232207</v>
      </c>
      <c r="B337" s="10" t="s">
        <v>559</v>
      </c>
      <c r="C337" s="10" t="s">
        <v>568</v>
      </c>
      <c r="D337" s="44" t="s">
        <v>558</v>
      </c>
      <c r="E337" s="10" t="s">
        <v>73</v>
      </c>
      <c r="F337" s="10" t="s">
        <v>1089</v>
      </c>
      <c r="G337" s="12" t="s">
        <v>1090</v>
      </c>
      <c r="H337" s="87"/>
      <c r="I337" s="12" t="s">
        <v>80</v>
      </c>
      <c r="J337" s="14">
        <f>ROUND(ROUND((J335/2),0)*(1+2/10),0)</f>
        <v>1468</v>
      </c>
      <c r="K337" s="76" t="s">
        <v>1498</v>
      </c>
    </row>
    <row r="338" spans="1:11" ht="13.5" customHeight="1" x14ac:dyDescent="0.15">
      <c r="A338" s="9">
        <v>232207</v>
      </c>
      <c r="B338" s="10" t="s">
        <v>73</v>
      </c>
      <c r="C338" s="10" t="s">
        <v>557</v>
      </c>
      <c r="D338" s="44" t="s">
        <v>558</v>
      </c>
      <c r="E338" s="10" t="s">
        <v>73</v>
      </c>
      <c r="F338" s="10" t="s">
        <v>1091</v>
      </c>
      <c r="G338" s="12" t="s">
        <v>1092</v>
      </c>
      <c r="H338" s="87"/>
      <c r="I338" s="12" t="s">
        <v>83</v>
      </c>
      <c r="J338" s="14">
        <f>ROUND(ROUND((J335/3),0)*(1+3/10),0)</f>
        <v>1060</v>
      </c>
      <c r="K338" s="76" t="s">
        <v>1498</v>
      </c>
    </row>
    <row r="339" spans="1:11" ht="13.5" customHeight="1" thickBot="1" x14ac:dyDescent="0.2">
      <c r="A339" s="15">
        <v>232207</v>
      </c>
      <c r="B339" s="16" t="s">
        <v>73</v>
      </c>
      <c r="C339" s="16" t="s">
        <v>557</v>
      </c>
      <c r="D339" s="45" t="s">
        <v>558</v>
      </c>
      <c r="E339" s="16" t="s">
        <v>559</v>
      </c>
      <c r="F339" s="16" t="s">
        <v>1093</v>
      </c>
      <c r="G339" s="18" t="s">
        <v>1094</v>
      </c>
      <c r="H339" s="88"/>
      <c r="I339" s="18" t="s">
        <v>87</v>
      </c>
      <c r="J339" s="19">
        <f>ROUND(ROUND((J335/4),0)*(1+4/10),0)</f>
        <v>857</v>
      </c>
      <c r="K339" s="77" t="s">
        <v>1498</v>
      </c>
    </row>
    <row r="340" spans="1:11" ht="13.5" customHeight="1" x14ac:dyDescent="0.15">
      <c r="A340" s="34">
        <v>232207</v>
      </c>
      <c r="B340" s="35" t="s">
        <v>73</v>
      </c>
      <c r="C340" s="5" t="s">
        <v>568</v>
      </c>
      <c r="D340" s="46" t="s">
        <v>558</v>
      </c>
      <c r="E340" s="35" t="s">
        <v>73</v>
      </c>
      <c r="F340" s="5" t="s">
        <v>1095</v>
      </c>
      <c r="G340" s="36" t="s">
        <v>1096</v>
      </c>
      <c r="H340" s="86" t="s">
        <v>1621</v>
      </c>
      <c r="I340" s="36"/>
      <c r="J340" s="8">
        <f>J335+35</f>
        <v>2481</v>
      </c>
      <c r="K340" s="75" t="s">
        <v>1498</v>
      </c>
    </row>
    <row r="341" spans="1:11" x14ac:dyDescent="0.15">
      <c r="A341" s="9">
        <v>232207</v>
      </c>
      <c r="B341" s="10" t="s">
        <v>559</v>
      </c>
      <c r="C341" s="10" t="s">
        <v>568</v>
      </c>
      <c r="D341" s="44" t="s">
        <v>558</v>
      </c>
      <c r="E341" s="10" t="s">
        <v>73</v>
      </c>
      <c r="F341" s="10" t="s">
        <v>1097</v>
      </c>
      <c r="G341" s="12" t="s">
        <v>1098</v>
      </c>
      <c r="H341" s="87"/>
      <c r="I341" s="12" t="s">
        <v>78</v>
      </c>
      <c r="J341" s="14">
        <f>J340</f>
        <v>2481</v>
      </c>
      <c r="K341" s="76" t="s">
        <v>1498</v>
      </c>
    </row>
    <row r="342" spans="1:11" x14ac:dyDescent="0.15">
      <c r="A342" s="9">
        <v>232207</v>
      </c>
      <c r="B342" s="10" t="s">
        <v>73</v>
      </c>
      <c r="C342" s="10" t="s">
        <v>557</v>
      </c>
      <c r="D342" s="44" t="s">
        <v>558</v>
      </c>
      <c r="E342" s="10" t="s">
        <v>559</v>
      </c>
      <c r="F342" s="10" t="s">
        <v>1099</v>
      </c>
      <c r="G342" s="12" t="s">
        <v>1100</v>
      </c>
      <c r="H342" s="87"/>
      <c r="I342" s="12" t="s">
        <v>80</v>
      </c>
      <c r="J342" s="14">
        <f>ROUND(ROUND((J340/2),0)*(1+2/10),0)</f>
        <v>1489</v>
      </c>
      <c r="K342" s="76" t="s">
        <v>1498</v>
      </c>
    </row>
    <row r="343" spans="1:11" x14ac:dyDescent="0.15">
      <c r="A343" s="9">
        <v>232207</v>
      </c>
      <c r="B343" s="10" t="s">
        <v>559</v>
      </c>
      <c r="C343" s="10" t="s">
        <v>557</v>
      </c>
      <c r="D343" s="44" t="s">
        <v>558</v>
      </c>
      <c r="E343" s="10" t="s">
        <v>73</v>
      </c>
      <c r="F343" s="10" t="s">
        <v>1101</v>
      </c>
      <c r="G343" s="12" t="s">
        <v>1102</v>
      </c>
      <c r="H343" s="87"/>
      <c r="I343" s="12" t="s">
        <v>83</v>
      </c>
      <c r="J343" s="14">
        <f>ROUND(ROUND((J340/3),0)*(1+3/10),0)</f>
        <v>1075</v>
      </c>
      <c r="K343" s="76" t="s">
        <v>1498</v>
      </c>
    </row>
    <row r="344" spans="1:11" ht="14.25" thickBot="1" x14ac:dyDescent="0.2">
      <c r="A344" s="15">
        <v>232207</v>
      </c>
      <c r="B344" s="16" t="s">
        <v>73</v>
      </c>
      <c r="C344" s="16" t="s">
        <v>557</v>
      </c>
      <c r="D344" s="45" t="s">
        <v>558</v>
      </c>
      <c r="E344" s="16" t="s">
        <v>559</v>
      </c>
      <c r="F344" s="16" t="s">
        <v>1103</v>
      </c>
      <c r="G344" s="18" t="s">
        <v>1104</v>
      </c>
      <c r="H344" s="88"/>
      <c r="I344" s="18" t="s">
        <v>87</v>
      </c>
      <c r="J344" s="19">
        <f>ROUND(ROUND((J340/4),0)*(1+4/10),0)</f>
        <v>868</v>
      </c>
      <c r="K344" s="77" t="s">
        <v>1498</v>
      </c>
    </row>
    <row r="345" spans="1:11" ht="13.5" customHeight="1" x14ac:dyDescent="0.15">
      <c r="A345" s="34">
        <v>232207</v>
      </c>
      <c r="B345" s="35" t="s">
        <v>73</v>
      </c>
      <c r="C345" s="5" t="s">
        <v>557</v>
      </c>
      <c r="D345" s="46" t="s">
        <v>558</v>
      </c>
      <c r="E345" s="35" t="s">
        <v>559</v>
      </c>
      <c r="F345" s="5" t="s">
        <v>1105</v>
      </c>
      <c r="G345" s="36" t="s">
        <v>1106</v>
      </c>
      <c r="H345" s="86" t="s">
        <v>1622</v>
      </c>
      <c r="I345" s="36"/>
      <c r="J345" s="8">
        <f>J340+35</f>
        <v>2516</v>
      </c>
      <c r="K345" s="75" t="s">
        <v>1498</v>
      </c>
    </row>
    <row r="346" spans="1:11" x14ac:dyDescent="0.15">
      <c r="A346" s="9">
        <v>232207</v>
      </c>
      <c r="B346" s="10" t="s">
        <v>559</v>
      </c>
      <c r="C346" s="10" t="s">
        <v>568</v>
      </c>
      <c r="D346" s="44" t="s">
        <v>558</v>
      </c>
      <c r="E346" s="10" t="s">
        <v>73</v>
      </c>
      <c r="F346" s="10" t="s">
        <v>1107</v>
      </c>
      <c r="G346" s="12" t="s">
        <v>1108</v>
      </c>
      <c r="H346" s="87"/>
      <c r="I346" s="12" t="s">
        <v>78</v>
      </c>
      <c r="J346" s="14">
        <f>J345</f>
        <v>2516</v>
      </c>
      <c r="K346" s="76" t="s">
        <v>1498</v>
      </c>
    </row>
    <row r="347" spans="1:11" x14ac:dyDescent="0.15">
      <c r="A347" s="9">
        <v>232207</v>
      </c>
      <c r="B347" s="10" t="s">
        <v>73</v>
      </c>
      <c r="C347" s="10" t="s">
        <v>557</v>
      </c>
      <c r="D347" s="44" t="s">
        <v>558</v>
      </c>
      <c r="E347" s="10" t="s">
        <v>73</v>
      </c>
      <c r="F347" s="10" t="s">
        <v>1109</v>
      </c>
      <c r="G347" s="12" t="s">
        <v>1110</v>
      </c>
      <c r="H347" s="87"/>
      <c r="I347" s="12" t="s">
        <v>80</v>
      </c>
      <c r="J347" s="14">
        <f>ROUND(ROUND((J345/2),0)*(1+2/10),0)</f>
        <v>1510</v>
      </c>
      <c r="K347" s="76" t="s">
        <v>1498</v>
      </c>
    </row>
    <row r="348" spans="1:11" x14ac:dyDescent="0.15">
      <c r="A348" s="9">
        <v>232207</v>
      </c>
      <c r="B348" s="10" t="s">
        <v>73</v>
      </c>
      <c r="C348" s="10" t="s">
        <v>557</v>
      </c>
      <c r="D348" s="44" t="s">
        <v>558</v>
      </c>
      <c r="E348" s="10" t="s">
        <v>73</v>
      </c>
      <c r="F348" s="10" t="s">
        <v>1111</v>
      </c>
      <c r="G348" s="12" t="s">
        <v>1112</v>
      </c>
      <c r="H348" s="87"/>
      <c r="I348" s="12" t="s">
        <v>83</v>
      </c>
      <c r="J348" s="14">
        <f>ROUND(ROUND((J345/3),0)*(1+3/10),0)</f>
        <v>1091</v>
      </c>
      <c r="K348" s="76" t="s">
        <v>1498</v>
      </c>
    </row>
    <row r="349" spans="1:11" ht="14.25" thickBot="1" x14ac:dyDescent="0.2">
      <c r="A349" s="15">
        <v>232207</v>
      </c>
      <c r="B349" s="16" t="s">
        <v>559</v>
      </c>
      <c r="C349" s="16" t="s">
        <v>557</v>
      </c>
      <c r="D349" s="45" t="s">
        <v>558</v>
      </c>
      <c r="E349" s="16" t="s">
        <v>559</v>
      </c>
      <c r="F349" s="16" t="s">
        <v>1113</v>
      </c>
      <c r="G349" s="18" t="s">
        <v>1114</v>
      </c>
      <c r="H349" s="88"/>
      <c r="I349" s="18" t="s">
        <v>87</v>
      </c>
      <c r="J349" s="19">
        <f>ROUND(ROUND((J345/4),0)*(1+4/10),0)</f>
        <v>881</v>
      </c>
      <c r="K349" s="77" t="s">
        <v>1498</v>
      </c>
    </row>
    <row r="350" spans="1:11" ht="13.5" customHeight="1" x14ac:dyDescent="0.15">
      <c r="A350" s="4">
        <v>232207</v>
      </c>
      <c r="B350" s="5" t="s">
        <v>73</v>
      </c>
      <c r="C350" s="5" t="s">
        <v>568</v>
      </c>
      <c r="D350" s="43" t="s">
        <v>558</v>
      </c>
      <c r="E350" s="5" t="s">
        <v>559</v>
      </c>
      <c r="F350" s="5" t="s">
        <v>1115</v>
      </c>
      <c r="G350" s="7" t="s">
        <v>1116</v>
      </c>
      <c r="H350" s="89" t="s">
        <v>1623</v>
      </c>
      <c r="I350" s="7"/>
      <c r="J350" s="8">
        <f>J345+35</f>
        <v>2551</v>
      </c>
      <c r="K350" s="75" t="s">
        <v>1498</v>
      </c>
    </row>
    <row r="351" spans="1:11" ht="13.5" customHeight="1" x14ac:dyDescent="0.15">
      <c r="A351" s="9">
        <v>232207</v>
      </c>
      <c r="B351" s="10" t="s">
        <v>73</v>
      </c>
      <c r="C351" s="10" t="s">
        <v>557</v>
      </c>
      <c r="D351" s="44" t="s">
        <v>558</v>
      </c>
      <c r="E351" s="10" t="s">
        <v>73</v>
      </c>
      <c r="F351" s="10" t="s">
        <v>1117</v>
      </c>
      <c r="G351" s="12" t="s">
        <v>1118</v>
      </c>
      <c r="H351" s="87"/>
      <c r="I351" s="12" t="s">
        <v>78</v>
      </c>
      <c r="J351" s="14">
        <f>J350</f>
        <v>2551</v>
      </c>
      <c r="K351" s="76" t="s">
        <v>1498</v>
      </c>
    </row>
    <row r="352" spans="1:11" ht="13.5" customHeight="1" x14ac:dyDescent="0.15">
      <c r="A352" s="9">
        <v>232207</v>
      </c>
      <c r="B352" s="10" t="s">
        <v>73</v>
      </c>
      <c r="C352" s="10" t="s">
        <v>568</v>
      </c>
      <c r="D352" s="44" t="s">
        <v>558</v>
      </c>
      <c r="E352" s="10" t="s">
        <v>73</v>
      </c>
      <c r="F352" s="10" t="s">
        <v>1119</v>
      </c>
      <c r="G352" s="12" t="s">
        <v>1120</v>
      </c>
      <c r="H352" s="87"/>
      <c r="I352" s="12" t="s">
        <v>80</v>
      </c>
      <c r="J352" s="14">
        <f>ROUND(ROUND((J350/2),0)*(1+2/10),0)</f>
        <v>1531</v>
      </c>
      <c r="K352" s="76" t="s">
        <v>1498</v>
      </c>
    </row>
    <row r="353" spans="1:11" ht="13.5" customHeight="1" x14ac:dyDescent="0.15">
      <c r="A353" s="9">
        <v>232207</v>
      </c>
      <c r="B353" s="10" t="s">
        <v>73</v>
      </c>
      <c r="C353" s="10" t="s">
        <v>557</v>
      </c>
      <c r="D353" s="44" t="s">
        <v>558</v>
      </c>
      <c r="E353" s="10" t="s">
        <v>73</v>
      </c>
      <c r="F353" s="10" t="s">
        <v>1121</v>
      </c>
      <c r="G353" s="12" t="s">
        <v>1122</v>
      </c>
      <c r="H353" s="87"/>
      <c r="I353" s="12" t="s">
        <v>83</v>
      </c>
      <c r="J353" s="14">
        <f>ROUND(ROUND((J350/3),0)*(1+3/10),0)</f>
        <v>1105</v>
      </c>
      <c r="K353" s="76" t="s">
        <v>1498</v>
      </c>
    </row>
    <row r="354" spans="1:11" ht="13.5" customHeight="1" thickBot="1" x14ac:dyDescent="0.2">
      <c r="A354" s="15">
        <v>232207</v>
      </c>
      <c r="B354" s="16" t="s">
        <v>73</v>
      </c>
      <c r="C354" s="16" t="s">
        <v>557</v>
      </c>
      <c r="D354" s="45" t="s">
        <v>558</v>
      </c>
      <c r="E354" s="16" t="s">
        <v>73</v>
      </c>
      <c r="F354" s="16" t="s">
        <v>1123</v>
      </c>
      <c r="G354" s="18" t="s">
        <v>1124</v>
      </c>
      <c r="H354" s="88"/>
      <c r="I354" s="18" t="s">
        <v>87</v>
      </c>
      <c r="J354" s="19">
        <f>ROUND(ROUND((J350/4),0)*(1+4/10),0)</f>
        <v>893</v>
      </c>
      <c r="K354" s="77" t="s">
        <v>1498</v>
      </c>
    </row>
    <row r="355" spans="1:11" s="42" customFormat="1" ht="13.5" customHeight="1" x14ac:dyDescent="0.15">
      <c r="A355" s="37">
        <v>232207</v>
      </c>
      <c r="B355" s="38" t="s">
        <v>73</v>
      </c>
      <c r="C355" s="39" t="s">
        <v>568</v>
      </c>
      <c r="D355" s="40" t="s">
        <v>558</v>
      </c>
      <c r="E355" s="38" t="s">
        <v>559</v>
      </c>
      <c r="F355" s="39" t="s">
        <v>1125</v>
      </c>
      <c r="G355" s="41" t="s">
        <v>1126</v>
      </c>
      <c r="H355" s="86" t="s">
        <v>1624</v>
      </c>
      <c r="I355" s="41"/>
      <c r="J355" s="8">
        <f>J350+35</f>
        <v>2586</v>
      </c>
      <c r="K355" s="75" t="s">
        <v>1498</v>
      </c>
    </row>
    <row r="356" spans="1:11" ht="13.5" customHeight="1" x14ac:dyDescent="0.15">
      <c r="A356" s="9">
        <v>232207</v>
      </c>
      <c r="B356" s="10" t="s">
        <v>73</v>
      </c>
      <c r="C356" s="10" t="s">
        <v>557</v>
      </c>
      <c r="D356" s="44" t="s">
        <v>558</v>
      </c>
      <c r="E356" s="10" t="s">
        <v>73</v>
      </c>
      <c r="F356" s="10" t="s">
        <v>1127</v>
      </c>
      <c r="G356" s="12" t="s">
        <v>1128</v>
      </c>
      <c r="H356" s="87"/>
      <c r="I356" s="12" t="s">
        <v>78</v>
      </c>
      <c r="J356" s="14">
        <f>J355</f>
        <v>2586</v>
      </c>
      <c r="K356" s="76" t="s">
        <v>1498</v>
      </c>
    </row>
    <row r="357" spans="1:11" ht="13.5" customHeight="1" x14ac:dyDescent="0.15">
      <c r="A357" s="9">
        <v>232207</v>
      </c>
      <c r="B357" s="10" t="s">
        <v>73</v>
      </c>
      <c r="C357" s="10" t="s">
        <v>557</v>
      </c>
      <c r="D357" s="44" t="s">
        <v>558</v>
      </c>
      <c r="E357" s="10" t="s">
        <v>73</v>
      </c>
      <c r="F357" s="10" t="s">
        <v>1129</v>
      </c>
      <c r="G357" s="12" t="s">
        <v>1130</v>
      </c>
      <c r="H357" s="87"/>
      <c r="I357" s="12" t="s">
        <v>80</v>
      </c>
      <c r="J357" s="14">
        <f>ROUND(ROUND((J355/2),0)*(1+2/10),0)</f>
        <v>1552</v>
      </c>
      <c r="K357" s="76" t="s">
        <v>1498</v>
      </c>
    </row>
    <row r="358" spans="1:11" ht="13.5" customHeight="1" x14ac:dyDescent="0.15">
      <c r="A358" s="9">
        <v>232207</v>
      </c>
      <c r="B358" s="10" t="s">
        <v>73</v>
      </c>
      <c r="C358" s="10" t="s">
        <v>557</v>
      </c>
      <c r="D358" s="44" t="s">
        <v>558</v>
      </c>
      <c r="E358" s="10" t="s">
        <v>73</v>
      </c>
      <c r="F358" s="10" t="s">
        <v>1131</v>
      </c>
      <c r="G358" s="12" t="s">
        <v>1132</v>
      </c>
      <c r="H358" s="87"/>
      <c r="I358" s="12" t="s">
        <v>83</v>
      </c>
      <c r="J358" s="14">
        <f>ROUND(ROUND((J355/3),0)*(1+3/10),0)</f>
        <v>1121</v>
      </c>
      <c r="K358" s="76" t="s">
        <v>1498</v>
      </c>
    </row>
    <row r="359" spans="1:11" ht="13.5" customHeight="1" thickBot="1" x14ac:dyDescent="0.2">
      <c r="A359" s="15">
        <v>232207</v>
      </c>
      <c r="B359" s="16" t="s">
        <v>73</v>
      </c>
      <c r="C359" s="16" t="s">
        <v>557</v>
      </c>
      <c r="D359" s="45" t="s">
        <v>558</v>
      </c>
      <c r="E359" s="16" t="s">
        <v>73</v>
      </c>
      <c r="F359" s="16" t="s">
        <v>1133</v>
      </c>
      <c r="G359" s="18" t="s">
        <v>1134</v>
      </c>
      <c r="H359" s="88"/>
      <c r="I359" s="18" t="s">
        <v>87</v>
      </c>
      <c r="J359" s="19">
        <f>ROUND(ROUND((J355/4),0)*(1+4/10),0)</f>
        <v>906</v>
      </c>
      <c r="K359" s="77" t="s">
        <v>1498</v>
      </c>
    </row>
    <row r="360" spans="1:11" ht="13.5" customHeight="1" x14ac:dyDescent="0.15">
      <c r="A360" s="34">
        <v>232207</v>
      </c>
      <c r="B360" s="35" t="s">
        <v>73</v>
      </c>
      <c r="C360" s="5" t="s">
        <v>557</v>
      </c>
      <c r="D360" s="46" t="s">
        <v>558</v>
      </c>
      <c r="E360" s="35" t="s">
        <v>73</v>
      </c>
      <c r="F360" s="5" t="s">
        <v>1135</v>
      </c>
      <c r="G360" s="36" t="s">
        <v>1136</v>
      </c>
      <c r="H360" s="86" t="s">
        <v>1625</v>
      </c>
      <c r="I360" s="36"/>
      <c r="J360" s="8">
        <f>J355+35</f>
        <v>2621</v>
      </c>
      <c r="K360" s="75" t="s">
        <v>1498</v>
      </c>
    </row>
    <row r="361" spans="1:11" x14ac:dyDescent="0.15">
      <c r="A361" s="9">
        <v>232207</v>
      </c>
      <c r="B361" s="10" t="s">
        <v>73</v>
      </c>
      <c r="C361" s="10" t="s">
        <v>557</v>
      </c>
      <c r="D361" s="44" t="s">
        <v>558</v>
      </c>
      <c r="E361" s="10" t="s">
        <v>559</v>
      </c>
      <c r="F361" s="10" t="s">
        <v>1137</v>
      </c>
      <c r="G361" s="12" t="s">
        <v>1138</v>
      </c>
      <c r="H361" s="87"/>
      <c r="I361" s="12" t="s">
        <v>78</v>
      </c>
      <c r="J361" s="14">
        <f>J360</f>
        <v>2621</v>
      </c>
      <c r="K361" s="76" t="s">
        <v>1498</v>
      </c>
    </row>
    <row r="362" spans="1:11" x14ac:dyDescent="0.15">
      <c r="A362" s="9">
        <v>232207</v>
      </c>
      <c r="B362" s="10" t="s">
        <v>73</v>
      </c>
      <c r="C362" s="10" t="s">
        <v>557</v>
      </c>
      <c r="D362" s="44" t="s">
        <v>558</v>
      </c>
      <c r="E362" s="10" t="s">
        <v>73</v>
      </c>
      <c r="F362" s="10" t="s">
        <v>1139</v>
      </c>
      <c r="G362" s="12" t="s">
        <v>1140</v>
      </c>
      <c r="H362" s="87"/>
      <c r="I362" s="12" t="s">
        <v>80</v>
      </c>
      <c r="J362" s="14">
        <f>ROUND(ROUND((J360/2),0)*(1+2/10),0)</f>
        <v>1573</v>
      </c>
      <c r="K362" s="76" t="s">
        <v>1498</v>
      </c>
    </row>
    <row r="363" spans="1:11" x14ac:dyDescent="0.15">
      <c r="A363" s="9">
        <v>232207</v>
      </c>
      <c r="B363" s="10" t="s">
        <v>559</v>
      </c>
      <c r="C363" s="10" t="s">
        <v>568</v>
      </c>
      <c r="D363" s="44" t="s">
        <v>558</v>
      </c>
      <c r="E363" s="10" t="s">
        <v>73</v>
      </c>
      <c r="F363" s="10" t="s">
        <v>1141</v>
      </c>
      <c r="G363" s="12" t="s">
        <v>1142</v>
      </c>
      <c r="H363" s="87"/>
      <c r="I363" s="12" t="s">
        <v>83</v>
      </c>
      <c r="J363" s="14">
        <f>ROUND(ROUND((J360/3),0)*(1+3/10),0)</f>
        <v>1136</v>
      </c>
      <c r="K363" s="76" t="s">
        <v>1498</v>
      </c>
    </row>
    <row r="364" spans="1:11" ht="14.25" thickBot="1" x14ac:dyDescent="0.2">
      <c r="A364" s="15">
        <v>232207</v>
      </c>
      <c r="B364" s="16" t="s">
        <v>73</v>
      </c>
      <c r="C364" s="16" t="s">
        <v>568</v>
      </c>
      <c r="D364" s="45" t="s">
        <v>558</v>
      </c>
      <c r="E364" s="16" t="s">
        <v>559</v>
      </c>
      <c r="F364" s="16" t="s">
        <v>1143</v>
      </c>
      <c r="G364" s="18" t="s">
        <v>1144</v>
      </c>
      <c r="H364" s="88"/>
      <c r="I364" s="18" t="s">
        <v>87</v>
      </c>
      <c r="J364" s="19">
        <f>ROUND(ROUND((J360/4),0)*(1+4/10),0)</f>
        <v>917</v>
      </c>
      <c r="K364" s="77" t="s">
        <v>1498</v>
      </c>
    </row>
    <row r="365" spans="1:11" ht="13.5" customHeight="1" x14ac:dyDescent="0.15">
      <c r="A365" s="34">
        <v>232207</v>
      </c>
      <c r="B365" s="35" t="s">
        <v>73</v>
      </c>
      <c r="C365" s="5" t="s">
        <v>557</v>
      </c>
      <c r="D365" s="46" t="s">
        <v>558</v>
      </c>
      <c r="E365" s="35" t="s">
        <v>73</v>
      </c>
      <c r="F365" s="5" t="s">
        <v>1145</v>
      </c>
      <c r="G365" s="36" t="s">
        <v>1146</v>
      </c>
      <c r="H365" s="86" t="s">
        <v>1626</v>
      </c>
      <c r="I365" s="36"/>
      <c r="J365" s="8">
        <f>J360+35</f>
        <v>2656</v>
      </c>
      <c r="K365" s="75" t="s">
        <v>1498</v>
      </c>
    </row>
    <row r="366" spans="1:11" x14ac:dyDescent="0.15">
      <c r="A366" s="9">
        <v>232207</v>
      </c>
      <c r="B366" s="10" t="s">
        <v>73</v>
      </c>
      <c r="C366" s="10" t="s">
        <v>557</v>
      </c>
      <c r="D366" s="44" t="s">
        <v>558</v>
      </c>
      <c r="E366" s="10" t="s">
        <v>73</v>
      </c>
      <c r="F366" s="10" t="s">
        <v>1147</v>
      </c>
      <c r="G366" s="12" t="s">
        <v>1148</v>
      </c>
      <c r="H366" s="87"/>
      <c r="I366" s="12" t="s">
        <v>78</v>
      </c>
      <c r="J366" s="14">
        <f>J365</f>
        <v>2656</v>
      </c>
      <c r="K366" s="76" t="s">
        <v>1498</v>
      </c>
    </row>
    <row r="367" spans="1:11" x14ac:dyDescent="0.15">
      <c r="A367" s="9">
        <v>232207</v>
      </c>
      <c r="B367" s="10" t="s">
        <v>73</v>
      </c>
      <c r="C367" s="10" t="s">
        <v>557</v>
      </c>
      <c r="D367" s="44" t="s">
        <v>558</v>
      </c>
      <c r="E367" s="10" t="s">
        <v>73</v>
      </c>
      <c r="F367" s="10" t="s">
        <v>1149</v>
      </c>
      <c r="G367" s="12" t="s">
        <v>1150</v>
      </c>
      <c r="H367" s="87"/>
      <c r="I367" s="12" t="s">
        <v>80</v>
      </c>
      <c r="J367" s="14">
        <f>ROUND(ROUND((J365/2),0)*(1+2/10),0)</f>
        <v>1594</v>
      </c>
      <c r="K367" s="76" t="s">
        <v>1498</v>
      </c>
    </row>
    <row r="368" spans="1:11" x14ac:dyDescent="0.15">
      <c r="A368" s="9">
        <v>232207</v>
      </c>
      <c r="B368" s="10" t="s">
        <v>559</v>
      </c>
      <c r="C368" s="10" t="s">
        <v>557</v>
      </c>
      <c r="D368" s="44" t="s">
        <v>558</v>
      </c>
      <c r="E368" s="10" t="s">
        <v>559</v>
      </c>
      <c r="F368" s="10" t="s">
        <v>1151</v>
      </c>
      <c r="G368" s="12" t="s">
        <v>1152</v>
      </c>
      <c r="H368" s="87"/>
      <c r="I368" s="12" t="s">
        <v>83</v>
      </c>
      <c r="J368" s="14">
        <f>ROUND(ROUND((J365/3),0)*(1+3/10),0)</f>
        <v>1151</v>
      </c>
      <c r="K368" s="76" t="s">
        <v>1498</v>
      </c>
    </row>
    <row r="369" spans="1:11" ht="14.25" thickBot="1" x14ac:dyDescent="0.2">
      <c r="A369" s="15">
        <v>232207</v>
      </c>
      <c r="B369" s="16" t="s">
        <v>73</v>
      </c>
      <c r="C369" s="16" t="s">
        <v>557</v>
      </c>
      <c r="D369" s="45" t="s">
        <v>558</v>
      </c>
      <c r="E369" s="16" t="s">
        <v>73</v>
      </c>
      <c r="F369" s="16" t="s">
        <v>1153</v>
      </c>
      <c r="G369" s="18" t="s">
        <v>1154</v>
      </c>
      <c r="H369" s="88"/>
      <c r="I369" s="18" t="s">
        <v>87</v>
      </c>
      <c r="J369" s="19">
        <f>ROUND(ROUND((J365/4),0)*(1+4/10),0)</f>
        <v>930</v>
      </c>
      <c r="K369" s="77" t="s">
        <v>1498</v>
      </c>
    </row>
    <row r="370" spans="1:11" ht="13.5" customHeight="1" x14ac:dyDescent="0.15">
      <c r="A370" s="4">
        <v>232207</v>
      </c>
      <c r="B370" s="5" t="s">
        <v>559</v>
      </c>
      <c r="C370" s="5" t="s">
        <v>557</v>
      </c>
      <c r="D370" s="43" t="s">
        <v>558</v>
      </c>
      <c r="E370" s="5" t="s">
        <v>73</v>
      </c>
      <c r="F370" s="5" t="s">
        <v>1155</v>
      </c>
      <c r="G370" s="7" t="s">
        <v>1156</v>
      </c>
      <c r="H370" s="89" t="s">
        <v>1627</v>
      </c>
      <c r="I370" s="7"/>
      <c r="J370" s="8">
        <f>J365+35</f>
        <v>2691</v>
      </c>
      <c r="K370" s="75" t="s">
        <v>1498</v>
      </c>
    </row>
    <row r="371" spans="1:11" ht="13.5" customHeight="1" x14ac:dyDescent="0.15">
      <c r="A371" s="9">
        <v>232207</v>
      </c>
      <c r="B371" s="10" t="s">
        <v>73</v>
      </c>
      <c r="C371" s="10" t="s">
        <v>568</v>
      </c>
      <c r="D371" s="44" t="s">
        <v>558</v>
      </c>
      <c r="E371" s="10" t="s">
        <v>73</v>
      </c>
      <c r="F371" s="10" t="s">
        <v>1157</v>
      </c>
      <c r="G371" s="12" t="s">
        <v>1158</v>
      </c>
      <c r="H371" s="87"/>
      <c r="I371" s="12" t="s">
        <v>78</v>
      </c>
      <c r="J371" s="14">
        <f>J370</f>
        <v>2691</v>
      </c>
      <c r="K371" s="76" t="s">
        <v>1498</v>
      </c>
    </row>
    <row r="372" spans="1:11" ht="13.5" customHeight="1" x14ac:dyDescent="0.15">
      <c r="A372" s="9">
        <v>232207</v>
      </c>
      <c r="B372" s="10" t="s">
        <v>73</v>
      </c>
      <c r="C372" s="10" t="s">
        <v>557</v>
      </c>
      <c r="D372" s="44" t="s">
        <v>558</v>
      </c>
      <c r="E372" s="10" t="s">
        <v>73</v>
      </c>
      <c r="F372" s="10" t="s">
        <v>1159</v>
      </c>
      <c r="G372" s="12" t="s">
        <v>1160</v>
      </c>
      <c r="H372" s="87"/>
      <c r="I372" s="12" t="s">
        <v>80</v>
      </c>
      <c r="J372" s="14">
        <f>ROUND(ROUND((J370/2),0)*(1+2/10),0)</f>
        <v>1615</v>
      </c>
      <c r="K372" s="76" t="s">
        <v>1498</v>
      </c>
    </row>
    <row r="373" spans="1:11" ht="13.5" customHeight="1" x14ac:dyDescent="0.15">
      <c r="A373" s="9">
        <v>232207</v>
      </c>
      <c r="B373" s="10" t="s">
        <v>559</v>
      </c>
      <c r="C373" s="10" t="s">
        <v>557</v>
      </c>
      <c r="D373" s="44" t="s">
        <v>558</v>
      </c>
      <c r="E373" s="10" t="s">
        <v>73</v>
      </c>
      <c r="F373" s="10" t="s">
        <v>1161</v>
      </c>
      <c r="G373" s="12" t="s">
        <v>1162</v>
      </c>
      <c r="H373" s="87"/>
      <c r="I373" s="12" t="s">
        <v>83</v>
      </c>
      <c r="J373" s="14">
        <f>ROUND(ROUND((J370/3),0)*(1+3/10),0)</f>
        <v>1166</v>
      </c>
      <c r="K373" s="76" t="s">
        <v>1498</v>
      </c>
    </row>
    <row r="374" spans="1:11" ht="13.5" customHeight="1" thickBot="1" x14ac:dyDescent="0.2">
      <c r="A374" s="15">
        <v>232207</v>
      </c>
      <c r="B374" s="16" t="s">
        <v>73</v>
      </c>
      <c r="C374" s="16" t="s">
        <v>557</v>
      </c>
      <c r="D374" s="45" t="s">
        <v>558</v>
      </c>
      <c r="E374" s="16" t="s">
        <v>73</v>
      </c>
      <c r="F374" s="16" t="s">
        <v>1163</v>
      </c>
      <c r="G374" s="18" t="s">
        <v>1164</v>
      </c>
      <c r="H374" s="88"/>
      <c r="I374" s="18" t="s">
        <v>87</v>
      </c>
      <c r="J374" s="19">
        <f>ROUND(ROUND((J370/4),0)*(1+4/10),0)</f>
        <v>942</v>
      </c>
      <c r="K374" s="77" t="s">
        <v>1498</v>
      </c>
    </row>
    <row r="375" spans="1:11" s="42" customFormat="1" ht="13.5" customHeight="1" x14ac:dyDescent="0.15">
      <c r="A375" s="37">
        <v>232207</v>
      </c>
      <c r="B375" s="38" t="s">
        <v>73</v>
      </c>
      <c r="C375" s="39" t="s">
        <v>557</v>
      </c>
      <c r="D375" s="40" t="s">
        <v>558</v>
      </c>
      <c r="E375" s="38" t="s">
        <v>73</v>
      </c>
      <c r="F375" s="39" t="s">
        <v>1165</v>
      </c>
      <c r="G375" s="41" t="s">
        <v>1166</v>
      </c>
      <c r="H375" s="86" t="s">
        <v>1628</v>
      </c>
      <c r="I375" s="41"/>
      <c r="J375" s="8">
        <f>J370+35</f>
        <v>2726</v>
      </c>
      <c r="K375" s="75" t="s">
        <v>1498</v>
      </c>
    </row>
    <row r="376" spans="1:11" ht="13.5" customHeight="1" x14ac:dyDescent="0.15">
      <c r="A376" s="9">
        <v>232207</v>
      </c>
      <c r="B376" s="10" t="s">
        <v>73</v>
      </c>
      <c r="C376" s="10" t="s">
        <v>557</v>
      </c>
      <c r="D376" s="44" t="s">
        <v>558</v>
      </c>
      <c r="E376" s="10" t="s">
        <v>73</v>
      </c>
      <c r="F376" s="10" t="s">
        <v>1167</v>
      </c>
      <c r="G376" s="12" t="s">
        <v>1168</v>
      </c>
      <c r="H376" s="87"/>
      <c r="I376" s="12" t="s">
        <v>78</v>
      </c>
      <c r="J376" s="14">
        <f>J375</f>
        <v>2726</v>
      </c>
      <c r="K376" s="76" t="s">
        <v>1498</v>
      </c>
    </row>
    <row r="377" spans="1:11" ht="13.5" customHeight="1" x14ac:dyDescent="0.15">
      <c r="A377" s="9">
        <v>232207</v>
      </c>
      <c r="B377" s="10" t="s">
        <v>559</v>
      </c>
      <c r="C377" s="10" t="s">
        <v>568</v>
      </c>
      <c r="D377" s="44" t="s">
        <v>558</v>
      </c>
      <c r="E377" s="10" t="s">
        <v>73</v>
      </c>
      <c r="F377" s="10" t="s">
        <v>1169</v>
      </c>
      <c r="G377" s="12" t="s">
        <v>1170</v>
      </c>
      <c r="H377" s="87"/>
      <c r="I377" s="12" t="s">
        <v>80</v>
      </c>
      <c r="J377" s="14">
        <f>ROUND(ROUND((J375/2),0)*(1+2/10),0)</f>
        <v>1636</v>
      </c>
      <c r="K377" s="76" t="s">
        <v>1498</v>
      </c>
    </row>
    <row r="378" spans="1:11" ht="13.5" customHeight="1" x14ac:dyDescent="0.15">
      <c r="A378" s="9">
        <v>232207</v>
      </c>
      <c r="B378" s="10" t="s">
        <v>73</v>
      </c>
      <c r="C378" s="10" t="s">
        <v>568</v>
      </c>
      <c r="D378" s="44" t="s">
        <v>558</v>
      </c>
      <c r="E378" s="10" t="s">
        <v>73</v>
      </c>
      <c r="F378" s="10" t="s">
        <v>1171</v>
      </c>
      <c r="G378" s="12" t="s">
        <v>1172</v>
      </c>
      <c r="H378" s="87"/>
      <c r="I378" s="12" t="s">
        <v>83</v>
      </c>
      <c r="J378" s="14">
        <f>ROUND(ROUND((J375/3),0)*(1+3/10),0)</f>
        <v>1182</v>
      </c>
      <c r="K378" s="76" t="s">
        <v>1498</v>
      </c>
    </row>
    <row r="379" spans="1:11" ht="13.5" customHeight="1" thickBot="1" x14ac:dyDescent="0.2">
      <c r="A379" s="15">
        <v>232207</v>
      </c>
      <c r="B379" s="16" t="s">
        <v>73</v>
      </c>
      <c r="C379" s="16" t="s">
        <v>568</v>
      </c>
      <c r="D379" s="45" t="s">
        <v>558</v>
      </c>
      <c r="E379" s="16" t="s">
        <v>559</v>
      </c>
      <c r="F379" s="16" t="s">
        <v>1173</v>
      </c>
      <c r="G379" s="18" t="s">
        <v>1174</v>
      </c>
      <c r="H379" s="88"/>
      <c r="I379" s="18" t="s">
        <v>87</v>
      </c>
      <c r="J379" s="19">
        <f>ROUND(ROUND((J375/4),0)*(1+4/10),0)</f>
        <v>955</v>
      </c>
      <c r="K379" s="77" t="s">
        <v>1498</v>
      </c>
    </row>
    <row r="380" spans="1:11" ht="13.5" customHeight="1" x14ac:dyDescent="0.15">
      <c r="A380" s="34">
        <v>232207</v>
      </c>
      <c r="B380" s="35" t="s">
        <v>73</v>
      </c>
      <c r="C380" s="5" t="s">
        <v>557</v>
      </c>
      <c r="D380" s="46" t="s">
        <v>558</v>
      </c>
      <c r="E380" s="35" t="s">
        <v>73</v>
      </c>
      <c r="F380" s="5" t="s">
        <v>1175</v>
      </c>
      <c r="G380" s="36" t="s">
        <v>1176</v>
      </c>
      <c r="H380" s="86" t="s">
        <v>1629</v>
      </c>
      <c r="I380" s="36"/>
      <c r="J380" s="8">
        <f>J375+35</f>
        <v>2761</v>
      </c>
      <c r="K380" s="75" t="s">
        <v>1498</v>
      </c>
    </row>
    <row r="381" spans="1:11" x14ac:dyDescent="0.15">
      <c r="A381" s="9">
        <v>232207</v>
      </c>
      <c r="B381" s="10" t="s">
        <v>559</v>
      </c>
      <c r="C381" s="10" t="s">
        <v>557</v>
      </c>
      <c r="D381" s="44" t="s">
        <v>558</v>
      </c>
      <c r="E381" s="10" t="s">
        <v>73</v>
      </c>
      <c r="F381" s="10" t="s">
        <v>1177</v>
      </c>
      <c r="G381" s="12" t="s">
        <v>1178</v>
      </c>
      <c r="H381" s="87"/>
      <c r="I381" s="12" t="s">
        <v>78</v>
      </c>
      <c r="J381" s="14">
        <f>J380</f>
        <v>2761</v>
      </c>
      <c r="K381" s="76" t="s">
        <v>1498</v>
      </c>
    </row>
    <row r="382" spans="1:11" x14ac:dyDescent="0.15">
      <c r="A382" s="9">
        <v>232207</v>
      </c>
      <c r="B382" s="10" t="s">
        <v>73</v>
      </c>
      <c r="C382" s="10" t="s">
        <v>557</v>
      </c>
      <c r="D382" s="44" t="s">
        <v>558</v>
      </c>
      <c r="E382" s="10" t="s">
        <v>559</v>
      </c>
      <c r="F382" s="10" t="s">
        <v>1179</v>
      </c>
      <c r="G382" s="12" t="s">
        <v>1180</v>
      </c>
      <c r="H382" s="87"/>
      <c r="I382" s="12" t="s">
        <v>80</v>
      </c>
      <c r="J382" s="14">
        <f>ROUND(ROUND((J380/2),0)*(1+2/10),0)</f>
        <v>1657</v>
      </c>
      <c r="K382" s="76" t="s">
        <v>1498</v>
      </c>
    </row>
    <row r="383" spans="1:11" x14ac:dyDescent="0.15">
      <c r="A383" s="9">
        <v>232207</v>
      </c>
      <c r="B383" s="10" t="s">
        <v>559</v>
      </c>
      <c r="C383" s="10" t="s">
        <v>557</v>
      </c>
      <c r="D383" s="44" t="s">
        <v>558</v>
      </c>
      <c r="E383" s="10" t="s">
        <v>73</v>
      </c>
      <c r="F383" s="10" t="s">
        <v>1181</v>
      </c>
      <c r="G383" s="12" t="s">
        <v>1182</v>
      </c>
      <c r="H383" s="87"/>
      <c r="I383" s="12" t="s">
        <v>83</v>
      </c>
      <c r="J383" s="14">
        <f>ROUND(ROUND((J380/3),0)*(1+3/10),0)</f>
        <v>1196</v>
      </c>
      <c r="K383" s="76" t="s">
        <v>1498</v>
      </c>
    </row>
    <row r="384" spans="1:11" ht="14.25" thickBot="1" x14ac:dyDescent="0.2">
      <c r="A384" s="15">
        <v>232207</v>
      </c>
      <c r="B384" s="16" t="s">
        <v>73</v>
      </c>
      <c r="C384" s="16" t="s">
        <v>568</v>
      </c>
      <c r="D384" s="45" t="s">
        <v>558</v>
      </c>
      <c r="E384" s="16" t="s">
        <v>73</v>
      </c>
      <c r="F384" s="16" t="s">
        <v>1183</v>
      </c>
      <c r="G384" s="18" t="s">
        <v>1184</v>
      </c>
      <c r="H384" s="88"/>
      <c r="I384" s="18" t="s">
        <v>87</v>
      </c>
      <c r="J384" s="19">
        <f>ROUND(ROUND((J380/4),0)*(1+4/10),0)</f>
        <v>966</v>
      </c>
      <c r="K384" s="77" t="s">
        <v>1498</v>
      </c>
    </row>
    <row r="385" spans="1:11" ht="13.5" customHeight="1" x14ac:dyDescent="0.15">
      <c r="A385" s="34">
        <v>232207</v>
      </c>
      <c r="B385" s="35" t="s">
        <v>73</v>
      </c>
      <c r="C385" s="5" t="s">
        <v>557</v>
      </c>
      <c r="D385" s="46" t="s">
        <v>558</v>
      </c>
      <c r="E385" s="35" t="s">
        <v>559</v>
      </c>
      <c r="F385" s="5" t="s">
        <v>1185</v>
      </c>
      <c r="G385" s="36" t="s">
        <v>1186</v>
      </c>
      <c r="H385" s="86" t="s">
        <v>1630</v>
      </c>
      <c r="I385" s="36"/>
      <c r="J385" s="8">
        <f>J380+35</f>
        <v>2796</v>
      </c>
      <c r="K385" s="75" t="s">
        <v>1498</v>
      </c>
    </row>
    <row r="386" spans="1:11" x14ac:dyDescent="0.15">
      <c r="A386" s="9">
        <v>232207</v>
      </c>
      <c r="B386" s="10" t="s">
        <v>559</v>
      </c>
      <c r="C386" s="10" t="s">
        <v>557</v>
      </c>
      <c r="D386" s="44" t="s">
        <v>558</v>
      </c>
      <c r="E386" s="10" t="s">
        <v>559</v>
      </c>
      <c r="F386" s="10" t="s">
        <v>1187</v>
      </c>
      <c r="G386" s="12" t="s">
        <v>1188</v>
      </c>
      <c r="H386" s="87"/>
      <c r="I386" s="12" t="s">
        <v>78</v>
      </c>
      <c r="J386" s="14">
        <f>J385</f>
        <v>2796</v>
      </c>
      <c r="K386" s="76" t="s">
        <v>1498</v>
      </c>
    </row>
    <row r="387" spans="1:11" x14ac:dyDescent="0.15">
      <c r="A387" s="9">
        <v>232207</v>
      </c>
      <c r="B387" s="10" t="s">
        <v>73</v>
      </c>
      <c r="C387" s="10" t="s">
        <v>557</v>
      </c>
      <c r="D387" s="44" t="s">
        <v>558</v>
      </c>
      <c r="E387" s="10" t="s">
        <v>73</v>
      </c>
      <c r="F387" s="10" t="s">
        <v>1189</v>
      </c>
      <c r="G387" s="12" t="s">
        <v>1190</v>
      </c>
      <c r="H387" s="87"/>
      <c r="I387" s="12" t="s">
        <v>80</v>
      </c>
      <c r="J387" s="14">
        <f>ROUND(ROUND((J385/2),0)*(1+2/10),0)</f>
        <v>1678</v>
      </c>
      <c r="K387" s="76" t="s">
        <v>1498</v>
      </c>
    </row>
    <row r="388" spans="1:11" x14ac:dyDescent="0.15">
      <c r="A388" s="9">
        <v>232207</v>
      </c>
      <c r="B388" s="10" t="s">
        <v>73</v>
      </c>
      <c r="C388" s="10" t="s">
        <v>568</v>
      </c>
      <c r="D388" s="44" t="s">
        <v>558</v>
      </c>
      <c r="E388" s="10" t="s">
        <v>73</v>
      </c>
      <c r="F388" s="10" t="s">
        <v>1191</v>
      </c>
      <c r="G388" s="12" t="s">
        <v>1192</v>
      </c>
      <c r="H388" s="87"/>
      <c r="I388" s="12" t="s">
        <v>83</v>
      </c>
      <c r="J388" s="14">
        <f>ROUND(ROUND((J385/3),0)*(1+3/10),0)</f>
        <v>1212</v>
      </c>
      <c r="K388" s="76" t="s">
        <v>1498</v>
      </c>
    </row>
    <row r="389" spans="1:11" ht="14.25" thickBot="1" x14ac:dyDescent="0.2">
      <c r="A389" s="15">
        <v>232207</v>
      </c>
      <c r="B389" s="16" t="s">
        <v>559</v>
      </c>
      <c r="C389" s="16" t="s">
        <v>557</v>
      </c>
      <c r="D389" s="45" t="s">
        <v>558</v>
      </c>
      <c r="E389" s="16" t="s">
        <v>73</v>
      </c>
      <c r="F389" s="16" t="s">
        <v>1193</v>
      </c>
      <c r="G389" s="18" t="s">
        <v>1194</v>
      </c>
      <c r="H389" s="88"/>
      <c r="I389" s="18" t="s">
        <v>87</v>
      </c>
      <c r="J389" s="19">
        <f>ROUND(ROUND((J385/4),0)*(1+4/10),0)</f>
        <v>979</v>
      </c>
      <c r="K389" s="77" t="s">
        <v>1498</v>
      </c>
    </row>
    <row r="390" spans="1:11" ht="13.5" customHeight="1" x14ac:dyDescent="0.15">
      <c r="A390" s="4">
        <v>232207</v>
      </c>
      <c r="B390" s="5" t="s">
        <v>559</v>
      </c>
      <c r="C390" s="5" t="s">
        <v>557</v>
      </c>
      <c r="D390" s="43" t="s">
        <v>558</v>
      </c>
      <c r="E390" s="5" t="s">
        <v>73</v>
      </c>
      <c r="F390" s="5" t="s">
        <v>1195</v>
      </c>
      <c r="G390" s="7" t="s">
        <v>1196</v>
      </c>
      <c r="H390" s="89" t="s">
        <v>1631</v>
      </c>
      <c r="I390" s="7"/>
      <c r="J390" s="8">
        <f>J385+35</f>
        <v>2831</v>
      </c>
      <c r="K390" s="75" t="s">
        <v>1498</v>
      </c>
    </row>
    <row r="391" spans="1:11" ht="13.5" customHeight="1" x14ac:dyDescent="0.15">
      <c r="A391" s="9">
        <v>232207</v>
      </c>
      <c r="B391" s="10" t="s">
        <v>559</v>
      </c>
      <c r="C391" s="10" t="s">
        <v>557</v>
      </c>
      <c r="D391" s="44" t="s">
        <v>558</v>
      </c>
      <c r="E391" s="10" t="s">
        <v>73</v>
      </c>
      <c r="F391" s="10" t="s">
        <v>1197</v>
      </c>
      <c r="G391" s="12" t="s">
        <v>1198</v>
      </c>
      <c r="H391" s="87"/>
      <c r="I391" s="12" t="s">
        <v>78</v>
      </c>
      <c r="J391" s="14">
        <f>J390</f>
        <v>2831</v>
      </c>
      <c r="K391" s="76" t="s">
        <v>1498</v>
      </c>
    </row>
    <row r="392" spans="1:11" ht="13.5" customHeight="1" x14ac:dyDescent="0.15">
      <c r="A392" s="9">
        <v>232207</v>
      </c>
      <c r="B392" s="10" t="s">
        <v>73</v>
      </c>
      <c r="C392" s="10" t="s">
        <v>557</v>
      </c>
      <c r="D392" s="44" t="s">
        <v>558</v>
      </c>
      <c r="E392" s="10" t="s">
        <v>73</v>
      </c>
      <c r="F392" s="10" t="s">
        <v>1199</v>
      </c>
      <c r="G392" s="12" t="s">
        <v>1200</v>
      </c>
      <c r="H392" s="87"/>
      <c r="I392" s="12" t="s">
        <v>80</v>
      </c>
      <c r="J392" s="14">
        <f>ROUND(ROUND((J390/2),0)*(1+2/10),0)</f>
        <v>1699</v>
      </c>
      <c r="K392" s="76" t="s">
        <v>1498</v>
      </c>
    </row>
    <row r="393" spans="1:11" ht="13.5" customHeight="1" x14ac:dyDescent="0.15">
      <c r="A393" s="9">
        <v>232207</v>
      </c>
      <c r="B393" s="10" t="s">
        <v>73</v>
      </c>
      <c r="C393" s="10" t="s">
        <v>557</v>
      </c>
      <c r="D393" s="44" t="s">
        <v>558</v>
      </c>
      <c r="E393" s="10" t="s">
        <v>73</v>
      </c>
      <c r="F393" s="10" t="s">
        <v>1201</v>
      </c>
      <c r="G393" s="12" t="s">
        <v>1202</v>
      </c>
      <c r="H393" s="87"/>
      <c r="I393" s="12" t="s">
        <v>83</v>
      </c>
      <c r="J393" s="14">
        <f>ROUND(ROUND((J390/3),0)*(1+3/10),0)</f>
        <v>1227</v>
      </c>
      <c r="K393" s="76" t="s">
        <v>1498</v>
      </c>
    </row>
    <row r="394" spans="1:11" ht="13.5" customHeight="1" thickBot="1" x14ac:dyDescent="0.2">
      <c r="A394" s="15">
        <v>232207</v>
      </c>
      <c r="B394" s="16" t="s">
        <v>559</v>
      </c>
      <c r="C394" s="16" t="s">
        <v>557</v>
      </c>
      <c r="D394" s="45" t="s">
        <v>558</v>
      </c>
      <c r="E394" s="16" t="s">
        <v>73</v>
      </c>
      <c r="F394" s="16" t="s">
        <v>1203</v>
      </c>
      <c r="G394" s="18" t="s">
        <v>1204</v>
      </c>
      <c r="H394" s="88"/>
      <c r="I394" s="18" t="s">
        <v>87</v>
      </c>
      <c r="J394" s="19">
        <f>ROUND(ROUND((J390/4),0)*(1+4/10),0)</f>
        <v>991</v>
      </c>
      <c r="K394" s="77" t="s">
        <v>1498</v>
      </c>
    </row>
    <row r="395" spans="1:11" s="42" customFormat="1" ht="13.5" customHeight="1" x14ac:dyDescent="0.15">
      <c r="A395" s="37">
        <v>232207</v>
      </c>
      <c r="B395" s="38" t="s">
        <v>73</v>
      </c>
      <c r="C395" s="39" t="s">
        <v>568</v>
      </c>
      <c r="D395" s="40" t="s">
        <v>558</v>
      </c>
      <c r="E395" s="38" t="s">
        <v>73</v>
      </c>
      <c r="F395" s="39" t="s">
        <v>1205</v>
      </c>
      <c r="G395" s="41" t="s">
        <v>1206</v>
      </c>
      <c r="H395" s="86" t="s">
        <v>1632</v>
      </c>
      <c r="I395" s="41"/>
      <c r="J395" s="8">
        <f>J390+35</f>
        <v>2866</v>
      </c>
      <c r="K395" s="75" t="s">
        <v>1498</v>
      </c>
    </row>
    <row r="396" spans="1:11" ht="13.5" customHeight="1" x14ac:dyDescent="0.15">
      <c r="A396" s="9">
        <v>232207</v>
      </c>
      <c r="B396" s="10" t="s">
        <v>559</v>
      </c>
      <c r="C396" s="10" t="s">
        <v>568</v>
      </c>
      <c r="D396" s="44" t="s">
        <v>558</v>
      </c>
      <c r="E396" s="10" t="s">
        <v>73</v>
      </c>
      <c r="F396" s="10" t="s">
        <v>1207</v>
      </c>
      <c r="G396" s="12" t="s">
        <v>1208</v>
      </c>
      <c r="H396" s="87"/>
      <c r="I396" s="12" t="s">
        <v>78</v>
      </c>
      <c r="J396" s="14">
        <f>J395</f>
        <v>2866</v>
      </c>
      <c r="K396" s="76" t="s">
        <v>1498</v>
      </c>
    </row>
    <row r="397" spans="1:11" ht="13.5" customHeight="1" x14ac:dyDescent="0.15">
      <c r="A397" s="9">
        <v>232207</v>
      </c>
      <c r="B397" s="10" t="s">
        <v>73</v>
      </c>
      <c r="C397" s="10" t="s">
        <v>557</v>
      </c>
      <c r="D397" s="44" t="s">
        <v>558</v>
      </c>
      <c r="E397" s="10" t="s">
        <v>73</v>
      </c>
      <c r="F397" s="10" t="s">
        <v>1209</v>
      </c>
      <c r="G397" s="12" t="s">
        <v>1210</v>
      </c>
      <c r="H397" s="87"/>
      <c r="I397" s="12" t="s">
        <v>80</v>
      </c>
      <c r="J397" s="14">
        <f>ROUND(ROUND((J395/2),0)*(1+2/10),0)</f>
        <v>1720</v>
      </c>
      <c r="K397" s="76" t="s">
        <v>1498</v>
      </c>
    </row>
    <row r="398" spans="1:11" ht="13.5" customHeight="1" x14ac:dyDescent="0.15">
      <c r="A398" s="9">
        <v>232207</v>
      </c>
      <c r="B398" s="10" t="s">
        <v>73</v>
      </c>
      <c r="C398" s="10" t="s">
        <v>557</v>
      </c>
      <c r="D398" s="44" t="s">
        <v>558</v>
      </c>
      <c r="E398" s="10" t="s">
        <v>73</v>
      </c>
      <c r="F398" s="10" t="s">
        <v>1211</v>
      </c>
      <c r="G398" s="12" t="s">
        <v>1212</v>
      </c>
      <c r="H398" s="87"/>
      <c r="I398" s="12" t="s">
        <v>83</v>
      </c>
      <c r="J398" s="14">
        <f>ROUND(ROUND((J395/3),0)*(1+3/10),0)</f>
        <v>1242</v>
      </c>
      <c r="K398" s="76" t="s">
        <v>1498</v>
      </c>
    </row>
    <row r="399" spans="1:11" ht="13.5" customHeight="1" thickBot="1" x14ac:dyDescent="0.2">
      <c r="A399" s="15">
        <v>232207</v>
      </c>
      <c r="B399" s="16" t="s">
        <v>73</v>
      </c>
      <c r="C399" s="16" t="s">
        <v>557</v>
      </c>
      <c r="D399" s="45" t="s">
        <v>558</v>
      </c>
      <c r="E399" s="16" t="s">
        <v>559</v>
      </c>
      <c r="F399" s="16" t="s">
        <v>1213</v>
      </c>
      <c r="G399" s="18" t="s">
        <v>1214</v>
      </c>
      <c r="H399" s="88"/>
      <c r="I399" s="18" t="s">
        <v>87</v>
      </c>
      <c r="J399" s="19">
        <f>ROUND(ROUND((J395/4),0)*(1+4/10),0)</f>
        <v>1004</v>
      </c>
      <c r="K399" s="77" t="s">
        <v>1498</v>
      </c>
    </row>
    <row r="400" spans="1:11" ht="13.5" customHeight="1" x14ac:dyDescent="0.15">
      <c r="A400" s="34">
        <v>232207</v>
      </c>
      <c r="B400" s="35" t="s">
        <v>73</v>
      </c>
      <c r="C400" s="5" t="s">
        <v>557</v>
      </c>
      <c r="D400" s="46" t="s">
        <v>558</v>
      </c>
      <c r="E400" s="35" t="s">
        <v>73</v>
      </c>
      <c r="F400" s="5" t="s">
        <v>1215</v>
      </c>
      <c r="G400" s="36" t="s">
        <v>1216</v>
      </c>
      <c r="H400" s="86" t="s">
        <v>1633</v>
      </c>
      <c r="I400" s="36"/>
      <c r="J400" s="8">
        <f>J395+35</f>
        <v>2901</v>
      </c>
      <c r="K400" s="75" t="s">
        <v>1498</v>
      </c>
    </row>
    <row r="401" spans="1:11" x14ac:dyDescent="0.15">
      <c r="A401" s="9">
        <v>232207</v>
      </c>
      <c r="B401" s="10" t="s">
        <v>73</v>
      </c>
      <c r="C401" s="10" t="s">
        <v>557</v>
      </c>
      <c r="D401" s="44" t="s">
        <v>558</v>
      </c>
      <c r="E401" s="10" t="s">
        <v>73</v>
      </c>
      <c r="F401" s="10" t="s">
        <v>1217</v>
      </c>
      <c r="G401" s="12" t="s">
        <v>1218</v>
      </c>
      <c r="H401" s="87"/>
      <c r="I401" s="12" t="s">
        <v>78</v>
      </c>
      <c r="J401" s="14">
        <f>J400</f>
        <v>2901</v>
      </c>
      <c r="K401" s="76" t="s">
        <v>1498</v>
      </c>
    </row>
    <row r="402" spans="1:11" x14ac:dyDescent="0.15">
      <c r="A402" s="9">
        <v>232207</v>
      </c>
      <c r="B402" s="10" t="s">
        <v>73</v>
      </c>
      <c r="C402" s="10" t="s">
        <v>557</v>
      </c>
      <c r="D402" s="44" t="s">
        <v>558</v>
      </c>
      <c r="E402" s="10" t="s">
        <v>73</v>
      </c>
      <c r="F402" s="10" t="s">
        <v>1219</v>
      </c>
      <c r="G402" s="12" t="s">
        <v>1220</v>
      </c>
      <c r="H402" s="87"/>
      <c r="I402" s="12" t="s">
        <v>80</v>
      </c>
      <c r="J402" s="14">
        <f>ROUND(ROUND((J400/2),0)*(1+2/10),0)</f>
        <v>1741</v>
      </c>
      <c r="K402" s="76" t="s">
        <v>1498</v>
      </c>
    </row>
    <row r="403" spans="1:11" x14ac:dyDescent="0.15">
      <c r="A403" s="9">
        <v>232207</v>
      </c>
      <c r="B403" s="10" t="s">
        <v>73</v>
      </c>
      <c r="C403" s="10" t="s">
        <v>557</v>
      </c>
      <c r="D403" s="44" t="s">
        <v>558</v>
      </c>
      <c r="E403" s="10" t="s">
        <v>559</v>
      </c>
      <c r="F403" s="10" t="s">
        <v>1221</v>
      </c>
      <c r="G403" s="12" t="s">
        <v>1222</v>
      </c>
      <c r="H403" s="87"/>
      <c r="I403" s="12" t="s">
        <v>83</v>
      </c>
      <c r="J403" s="14">
        <f>ROUND(ROUND((J400/3),0)*(1+3/10),0)</f>
        <v>1257</v>
      </c>
      <c r="K403" s="76" t="s">
        <v>1498</v>
      </c>
    </row>
    <row r="404" spans="1:11" ht="14.25" thickBot="1" x14ac:dyDescent="0.2">
      <c r="A404" s="15">
        <v>232207</v>
      </c>
      <c r="B404" s="16" t="s">
        <v>73</v>
      </c>
      <c r="C404" s="16" t="s">
        <v>557</v>
      </c>
      <c r="D404" s="45" t="s">
        <v>558</v>
      </c>
      <c r="E404" s="16" t="s">
        <v>559</v>
      </c>
      <c r="F404" s="16" t="s">
        <v>1223</v>
      </c>
      <c r="G404" s="18" t="s">
        <v>1224</v>
      </c>
      <c r="H404" s="88"/>
      <c r="I404" s="18" t="s">
        <v>87</v>
      </c>
      <c r="J404" s="19">
        <f>ROUND(ROUND((J400/4),0)*(1+4/10),0)</f>
        <v>1015</v>
      </c>
      <c r="K404" s="77" t="s">
        <v>1498</v>
      </c>
    </row>
    <row r="405" spans="1:11" ht="13.5" customHeight="1" x14ac:dyDescent="0.15">
      <c r="A405" s="34">
        <v>232207</v>
      </c>
      <c r="B405" s="35" t="s">
        <v>73</v>
      </c>
      <c r="C405" s="5" t="s">
        <v>557</v>
      </c>
      <c r="D405" s="46" t="s">
        <v>558</v>
      </c>
      <c r="E405" s="35" t="s">
        <v>559</v>
      </c>
      <c r="F405" s="5" t="s">
        <v>1225</v>
      </c>
      <c r="G405" s="36" t="s">
        <v>1226</v>
      </c>
      <c r="H405" s="86" t="s">
        <v>1634</v>
      </c>
      <c r="I405" s="36"/>
      <c r="J405" s="8">
        <f>J400+35</f>
        <v>2936</v>
      </c>
      <c r="K405" s="75" t="s">
        <v>1498</v>
      </c>
    </row>
    <row r="406" spans="1:11" x14ac:dyDescent="0.15">
      <c r="A406" s="9">
        <v>232207</v>
      </c>
      <c r="B406" s="10" t="s">
        <v>73</v>
      </c>
      <c r="C406" s="10" t="s">
        <v>557</v>
      </c>
      <c r="D406" s="44" t="s">
        <v>558</v>
      </c>
      <c r="E406" s="10" t="s">
        <v>559</v>
      </c>
      <c r="F406" s="10" t="s">
        <v>1227</v>
      </c>
      <c r="G406" s="12" t="s">
        <v>1228</v>
      </c>
      <c r="H406" s="87"/>
      <c r="I406" s="12" t="s">
        <v>78</v>
      </c>
      <c r="J406" s="14">
        <f>J405</f>
        <v>2936</v>
      </c>
      <c r="K406" s="76" t="s">
        <v>1498</v>
      </c>
    </row>
    <row r="407" spans="1:11" x14ac:dyDescent="0.15">
      <c r="A407" s="9">
        <v>232207</v>
      </c>
      <c r="B407" s="10" t="s">
        <v>73</v>
      </c>
      <c r="C407" s="10" t="s">
        <v>568</v>
      </c>
      <c r="D407" s="44" t="s">
        <v>558</v>
      </c>
      <c r="E407" s="10" t="s">
        <v>73</v>
      </c>
      <c r="F407" s="10" t="s">
        <v>1229</v>
      </c>
      <c r="G407" s="12" t="s">
        <v>1230</v>
      </c>
      <c r="H407" s="87"/>
      <c r="I407" s="12" t="s">
        <v>80</v>
      </c>
      <c r="J407" s="14">
        <f>ROUND(ROUND((J405/2),0)*(1+2/10),0)</f>
        <v>1762</v>
      </c>
      <c r="K407" s="76" t="s">
        <v>1498</v>
      </c>
    </row>
    <row r="408" spans="1:11" x14ac:dyDescent="0.15">
      <c r="A408" s="9">
        <v>232207</v>
      </c>
      <c r="B408" s="10" t="s">
        <v>559</v>
      </c>
      <c r="C408" s="10" t="s">
        <v>557</v>
      </c>
      <c r="D408" s="44" t="s">
        <v>558</v>
      </c>
      <c r="E408" s="10" t="s">
        <v>559</v>
      </c>
      <c r="F408" s="10" t="s">
        <v>1231</v>
      </c>
      <c r="G408" s="12" t="s">
        <v>1232</v>
      </c>
      <c r="H408" s="87"/>
      <c r="I408" s="12" t="s">
        <v>83</v>
      </c>
      <c r="J408" s="14">
        <f>ROUND(ROUND((J405/3),0)*(1+3/10),0)</f>
        <v>1273</v>
      </c>
      <c r="K408" s="76" t="s">
        <v>1498</v>
      </c>
    </row>
    <row r="409" spans="1:11" ht="14.25" thickBot="1" x14ac:dyDescent="0.2">
      <c r="A409" s="15">
        <v>232207</v>
      </c>
      <c r="B409" s="16" t="s">
        <v>559</v>
      </c>
      <c r="C409" s="16" t="s">
        <v>557</v>
      </c>
      <c r="D409" s="45" t="s">
        <v>558</v>
      </c>
      <c r="E409" s="16" t="s">
        <v>559</v>
      </c>
      <c r="F409" s="16" t="s">
        <v>1233</v>
      </c>
      <c r="G409" s="18" t="s">
        <v>1234</v>
      </c>
      <c r="H409" s="88"/>
      <c r="I409" s="18" t="s">
        <v>87</v>
      </c>
      <c r="J409" s="19">
        <f>ROUND(ROUND((J405/4),0)*(1+4/10),0)</f>
        <v>1028</v>
      </c>
      <c r="K409" s="77" t="s">
        <v>1498</v>
      </c>
    </row>
    <row r="410" spans="1:11" ht="13.5" customHeight="1" x14ac:dyDescent="0.15">
      <c r="A410" s="4">
        <v>232207</v>
      </c>
      <c r="B410" s="5" t="s">
        <v>559</v>
      </c>
      <c r="C410" s="5" t="s">
        <v>557</v>
      </c>
      <c r="D410" s="43" t="s">
        <v>558</v>
      </c>
      <c r="E410" s="5" t="s">
        <v>559</v>
      </c>
      <c r="F410" s="5" t="s">
        <v>1235</v>
      </c>
      <c r="G410" s="7" t="s">
        <v>1236</v>
      </c>
      <c r="H410" s="89" t="s">
        <v>1635</v>
      </c>
      <c r="I410" s="7"/>
      <c r="J410" s="8">
        <f>J405+35</f>
        <v>2971</v>
      </c>
      <c r="K410" s="75" t="s">
        <v>1498</v>
      </c>
    </row>
    <row r="411" spans="1:11" ht="13.5" customHeight="1" x14ac:dyDescent="0.15">
      <c r="A411" s="9">
        <v>232207</v>
      </c>
      <c r="B411" s="10" t="s">
        <v>73</v>
      </c>
      <c r="C411" s="10" t="s">
        <v>557</v>
      </c>
      <c r="D411" s="44" t="s">
        <v>558</v>
      </c>
      <c r="E411" s="10" t="s">
        <v>73</v>
      </c>
      <c r="F411" s="10" t="s">
        <v>1237</v>
      </c>
      <c r="G411" s="12" t="s">
        <v>1238</v>
      </c>
      <c r="H411" s="87"/>
      <c r="I411" s="12" t="s">
        <v>78</v>
      </c>
      <c r="J411" s="14">
        <f>J410</f>
        <v>2971</v>
      </c>
      <c r="K411" s="76" t="s">
        <v>1498</v>
      </c>
    </row>
    <row r="412" spans="1:11" ht="13.5" customHeight="1" x14ac:dyDescent="0.15">
      <c r="A412" s="9">
        <v>232207</v>
      </c>
      <c r="B412" s="10" t="s">
        <v>73</v>
      </c>
      <c r="C412" s="10" t="s">
        <v>557</v>
      </c>
      <c r="D412" s="44" t="s">
        <v>558</v>
      </c>
      <c r="E412" s="10" t="s">
        <v>73</v>
      </c>
      <c r="F412" s="10" t="s">
        <v>1239</v>
      </c>
      <c r="G412" s="12" t="s">
        <v>1240</v>
      </c>
      <c r="H412" s="87"/>
      <c r="I412" s="12" t="s">
        <v>80</v>
      </c>
      <c r="J412" s="14">
        <f>ROUND(ROUND((J410/2),0)*(1+2/10),0)</f>
        <v>1783</v>
      </c>
      <c r="K412" s="76" t="s">
        <v>1498</v>
      </c>
    </row>
    <row r="413" spans="1:11" ht="13.5" customHeight="1" x14ac:dyDescent="0.15">
      <c r="A413" s="9">
        <v>232207</v>
      </c>
      <c r="B413" s="10" t="s">
        <v>73</v>
      </c>
      <c r="C413" s="10" t="s">
        <v>568</v>
      </c>
      <c r="D413" s="44" t="s">
        <v>558</v>
      </c>
      <c r="E413" s="10" t="s">
        <v>73</v>
      </c>
      <c r="F413" s="10" t="s">
        <v>1241</v>
      </c>
      <c r="G413" s="12" t="s">
        <v>1242</v>
      </c>
      <c r="H413" s="87"/>
      <c r="I413" s="12" t="s">
        <v>83</v>
      </c>
      <c r="J413" s="14">
        <f>ROUND(ROUND((J410/3),0)*(1+3/10),0)</f>
        <v>1287</v>
      </c>
      <c r="K413" s="76" t="s">
        <v>1498</v>
      </c>
    </row>
    <row r="414" spans="1:11" ht="13.5" customHeight="1" thickBot="1" x14ac:dyDescent="0.2">
      <c r="A414" s="15">
        <v>232207</v>
      </c>
      <c r="B414" s="16" t="s">
        <v>73</v>
      </c>
      <c r="C414" s="16" t="s">
        <v>557</v>
      </c>
      <c r="D414" s="45" t="s">
        <v>558</v>
      </c>
      <c r="E414" s="16" t="s">
        <v>559</v>
      </c>
      <c r="F414" s="16" t="s">
        <v>1243</v>
      </c>
      <c r="G414" s="18" t="s">
        <v>1244</v>
      </c>
      <c r="H414" s="88"/>
      <c r="I414" s="18" t="s">
        <v>87</v>
      </c>
      <c r="J414" s="19">
        <f>ROUND(ROUND((J410/4),0)*(1+4/10),0)</f>
        <v>1040</v>
      </c>
      <c r="K414" s="77" t="s">
        <v>1498</v>
      </c>
    </row>
    <row r="415" spans="1:11" s="42" customFormat="1" ht="13.5" customHeight="1" x14ac:dyDescent="0.15">
      <c r="A415" s="37">
        <v>232207</v>
      </c>
      <c r="B415" s="38" t="s">
        <v>73</v>
      </c>
      <c r="C415" s="39" t="s">
        <v>557</v>
      </c>
      <c r="D415" s="40" t="s">
        <v>558</v>
      </c>
      <c r="E415" s="38" t="s">
        <v>73</v>
      </c>
      <c r="F415" s="39" t="s">
        <v>1245</v>
      </c>
      <c r="G415" s="41" t="s">
        <v>1246</v>
      </c>
      <c r="H415" s="86" t="s">
        <v>1636</v>
      </c>
      <c r="I415" s="41"/>
      <c r="J415" s="8">
        <f>J410+35</f>
        <v>3006</v>
      </c>
      <c r="K415" s="75" t="s">
        <v>1498</v>
      </c>
    </row>
    <row r="416" spans="1:11" ht="13.5" customHeight="1" x14ac:dyDescent="0.15">
      <c r="A416" s="9">
        <v>232207</v>
      </c>
      <c r="B416" s="10" t="s">
        <v>559</v>
      </c>
      <c r="C416" s="10" t="s">
        <v>557</v>
      </c>
      <c r="D416" s="44" t="s">
        <v>558</v>
      </c>
      <c r="E416" s="10" t="s">
        <v>73</v>
      </c>
      <c r="F416" s="10" t="s">
        <v>1247</v>
      </c>
      <c r="G416" s="12" t="s">
        <v>1248</v>
      </c>
      <c r="H416" s="87"/>
      <c r="I416" s="12" t="s">
        <v>78</v>
      </c>
      <c r="J416" s="14">
        <f>J415</f>
        <v>3006</v>
      </c>
      <c r="K416" s="76" t="s">
        <v>1498</v>
      </c>
    </row>
    <row r="417" spans="1:11" ht="13.5" customHeight="1" x14ac:dyDescent="0.15">
      <c r="A417" s="9">
        <v>232207</v>
      </c>
      <c r="B417" s="10" t="s">
        <v>73</v>
      </c>
      <c r="C417" s="10" t="s">
        <v>557</v>
      </c>
      <c r="D417" s="44" t="s">
        <v>558</v>
      </c>
      <c r="E417" s="10" t="s">
        <v>559</v>
      </c>
      <c r="F417" s="10" t="s">
        <v>1249</v>
      </c>
      <c r="G417" s="12" t="s">
        <v>1250</v>
      </c>
      <c r="H417" s="87"/>
      <c r="I417" s="12" t="s">
        <v>80</v>
      </c>
      <c r="J417" s="14">
        <f>ROUND(ROUND((J415/2),0)*(1+2/10),0)</f>
        <v>1804</v>
      </c>
      <c r="K417" s="76" t="s">
        <v>1498</v>
      </c>
    </row>
    <row r="418" spans="1:11" ht="13.5" customHeight="1" x14ac:dyDescent="0.15">
      <c r="A418" s="9">
        <v>232207</v>
      </c>
      <c r="B418" s="10" t="s">
        <v>73</v>
      </c>
      <c r="C418" s="10" t="s">
        <v>557</v>
      </c>
      <c r="D418" s="44" t="s">
        <v>558</v>
      </c>
      <c r="E418" s="10" t="s">
        <v>73</v>
      </c>
      <c r="F418" s="10" t="s">
        <v>1251</v>
      </c>
      <c r="G418" s="12" t="s">
        <v>1252</v>
      </c>
      <c r="H418" s="87"/>
      <c r="I418" s="12" t="s">
        <v>83</v>
      </c>
      <c r="J418" s="14">
        <f>ROUND(ROUND((J415/3),0)*(1+3/10),0)</f>
        <v>1303</v>
      </c>
      <c r="K418" s="76" t="s">
        <v>1498</v>
      </c>
    </row>
    <row r="419" spans="1:11" ht="13.5" customHeight="1" thickBot="1" x14ac:dyDescent="0.2">
      <c r="A419" s="15">
        <v>232207</v>
      </c>
      <c r="B419" s="16" t="s">
        <v>559</v>
      </c>
      <c r="C419" s="16" t="s">
        <v>557</v>
      </c>
      <c r="D419" s="45" t="s">
        <v>558</v>
      </c>
      <c r="E419" s="16" t="s">
        <v>559</v>
      </c>
      <c r="F419" s="16" t="s">
        <v>1253</v>
      </c>
      <c r="G419" s="18" t="s">
        <v>1254</v>
      </c>
      <c r="H419" s="88"/>
      <c r="I419" s="18" t="s">
        <v>87</v>
      </c>
      <c r="J419" s="19">
        <f>ROUND(ROUND((J415/4),0)*(1+4/10),0)</f>
        <v>1053</v>
      </c>
      <c r="K419" s="77" t="s">
        <v>1498</v>
      </c>
    </row>
    <row r="420" spans="1:11" ht="13.5" customHeight="1" x14ac:dyDescent="0.15">
      <c r="A420" s="34">
        <v>232207</v>
      </c>
      <c r="B420" s="35" t="s">
        <v>73</v>
      </c>
      <c r="C420" s="5" t="s">
        <v>557</v>
      </c>
      <c r="D420" s="46" t="s">
        <v>558</v>
      </c>
      <c r="E420" s="35" t="s">
        <v>73</v>
      </c>
      <c r="F420" s="5" t="s">
        <v>1255</v>
      </c>
      <c r="G420" s="36" t="s">
        <v>1256</v>
      </c>
      <c r="H420" s="86" t="s">
        <v>1637</v>
      </c>
      <c r="I420" s="36"/>
      <c r="J420" s="8">
        <f>J415+35</f>
        <v>3041</v>
      </c>
      <c r="K420" s="75" t="s">
        <v>1498</v>
      </c>
    </row>
    <row r="421" spans="1:11" x14ac:dyDescent="0.15">
      <c r="A421" s="9">
        <v>232207</v>
      </c>
      <c r="B421" s="10" t="s">
        <v>73</v>
      </c>
      <c r="C421" s="10" t="s">
        <v>557</v>
      </c>
      <c r="D421" s="44" t="s">
        <v>558</v>
      </c>
      <c r="E421" s="10" t="s">
        <v>73</v>
      </c>
      <c r="F421" s="10" t="s">
        <v>1257</v>
      </c>
      <c r="G421" s="12" t="s">
        <v>1258</v>
      </c>
      <c r="H421" s="87"/>
      <c r="I421" s="12" t="s">
        <v>78</v>
      </c>
      <c r="J421" s="14">
        <f>J420</f>
        <v>3041</v>
      </c>
      <c r="K421" s="76" t="s">
        <v>1498</v>
      </c>
    </row>
    <row r="422" spans="1:11" x14ac:dyDescent="0.15">
      <c r="A422" s="9">
        <v>232207</v>
      </c>
      <c r="B422" s="10" t="s">
        <v>73</v>
      </c>
      <c r="C422" s="10" t="s">
        <v>557</v>
      </c>
      <c r="D422" s="44" t="s">
        <v>558</v>
      </c>
      <c r="E422" s="10" t="s">
        <v>73</v>
      </c>
      <c r="F422" s="10" t="s">
        <v>1259</v>
      </c>
      <c r="G422" s="12" t="s">
        <v>1260</v>
      </c>
      <c r="H422" s="87"/>
      <c r="I422" s="12" t="s">
        <v>80</v>
      </c>
      <c r="J422" s="14">
        <f>ROUND(ROUND((J420/2),0)*(1+2/10),0)</f>
        <v>1825</v>
      </c>
      <c r="K422" s="76" t="s">
        <v>1498</v>
      </c>
    </row>
    <row r="423" spans="1:11" x14ac:dyDescent="0.15">
      <c r="A423" s="9">
        <v>232207</v>
      </c>
      <c r="B423" s="10" t="s">
        <v>73</v>
      </c>
      <c r="C423" s="10" t="s">
        <v>557</v>
      </c>
      <c r="D423" s="44" t="s">
        <v>558</v>
      </c>
      <c r="E423" s="10" t="s">
        <v>73</v>
      </c>
      <c r="F423" s="10" t="s">
        <v>1261</v>
      </c>
      <c r="G423" s="12" t="s">
        <v>1262</v>
      </c>
      <c r="H423" s="87"/>
      <c r="I423" s="12" t="s">
        <v>83</v>
      </c>
      <c r="J423" s="14">
        <f>ROUND(ROUND((J420/3),0)*(1+3/10),0)</f>
        <v>1318</v>
      </c>
      <c r="K423" s="76" t="s">
        <v>1498</v>
      </c>
    </row>
    <row r="424" spans="1:11" ht="14.25" thickBot="1" x14ac:dyDescent="0.2">
      <c r="A424" s="15">
        <v>232207</v>
      </c>
      <c r="B424" s="16" t="s">
        <v>73</v>
      </c>
      <c r="C424" s="16" t="s">
        <v>557</v>
      </c>
      <c r="D424" s="45" t="s">
        <v>558</v>
      </c>
      <c r="E424" s="16" t="s">
        <v>73</v>
      </c>
      <c r="F424" s="16" t="s">
        <v>1263</v>
      </c>
      <c r="G424" s="18" t="s">
        <v>1264</v>
      </c>
      <c r="H424" s="88"/>
      <c r="I424" s="18" t="s">
        <v>87</v>
      </c>
      <c r="J424" s="19">
        <f>ROUND(ROUND((J420/4),0)*(1+4/10),0)</f>
        <v>1064</v>
      </c>
      <c r="K424" s="77" t="s">
        <v>1498</v>
      </c>
    </row>
    <row r="425" spans="1:11" ht="13.5" customHeight="1" x14ac:dyDescent="0.15">
      <c r="A425" s="34">
        <v>232207</v>
      </c>
      <c r="B425" s="35" t="s">
        <v>73</v>
      </c>
      <c r="C425" s="5" t="s">
        <v>557</v>
      </c>
      <c r="D425" s="46" t="s">
        <v>558</v>
      </c>
      <c r="E425" s="35" t="s">
        <v>73</v>
      </c>
      <c r="F425" s="5" t="s">
        <v>1265</v>
      </c>
      <c r="G425" s="36" t="s">
        <v>1266</v>
      </c>
      <c r="H425" s="86" t="s">
        <v>1638</v>
      </c>
      <c r="I425" s="36"/>
      <c r="J425" s="8">
        <f>J420+35</f>
        <v>3076</v>
      </c>
      <c r="K425" s="75" t="s">
        <v>1498</v>
      </c>
    </row>
    <row r="426" spans="1:11" x14ac:dyDescent="0.15">
      <c r="A426" s="9">
        <v>232207</v>
      </c>
      <c r="B426" s="10" t="s">
        <v>73</v>
      </c>
      <c r="C426" s="10" t="s">
        <v>557</v>
      </c>
      <c r="D426" s="44" t="s">
        <v>558</v>
      </c>
      <c r="E426" s="10" t="s">
        <v>559</v>
      </c>
      <c r="F426" s="10" t="s">
        <v>1267</v>
      </c>
      <c r="G426" s="12" t="s">
        <v>1268</v>
      </c>
      <c r="H426" s="87"/>
      <c r="I426" s="12" t="s">
        <v>78</v>
      </c>
      <c r="J426" s="14">
        <f>J425</f>
        <v>3076</v>
      </c>
      <c r="K426" s="76" t="s">
        <v>1498</v>
      </c>
    </row>
    <row r="427" spans="1:11" x14ac:dyDescent="0.15">
      <c r="A427" s="9">
        <v>232207</v>
      </c>
      <c r="B427" s="10" t="s">
        <v>559</v>
      </c>
      <c r="C427" s="10" t="s">
        <v>557</v>
      </c>
      <c r="D427" s="44" t="s">
        <v>558</v>
      </c>
      <c r="E427" s="10" t="s">
        <v>73</v>
      </c>
      <c r="F427" s="10" t="s">
        <v>1269</v>
      </c>
      <c r="G427" s="12" t="s">
        <v>1270</v>
      </c>
      <c r="H427" s="87"/>
      <c r="I427" s="12" t="s">
        <v>80</v>
      </c>
      <c r="J427" s="14">
        <f>ROUND(ROUND((J425/2),0)*(1+2/10),0)</f>
        <v>1846</v>
      </c>
      <c r="K427" s="76" t="s">
        <v>1498</v>
      </c>
    </row>
    <row r="428" spans="1:11" x14ac:dyDescent="0.15">
      <c r="A428" s="9">
        <v>232207</v>
      </c>
      <c r="B428" s="10" t="s">
        <v>73</v>
      </c>
      <c r="C428" s="10" t="s">
        <v>557</v>
      </c>
      <c r="D428" s="44" t="s">
        <v>558</v>
      </c>
      <c r="E428" s="10" t="s">
        <v>73</v>
      </c>
      <c r="F428" s="10" t="s">
        <v>1271</v>
      </c>
      <c r="G428" s="12" t="s">
        <v>1272</v>
      </c>
      <c r="H428" s="87"/>
      <c r="I428" s="12" t="s">
        <v>83</v>
      </c>
      <c r="J428" s="14">
        <f>ROUND(ROUND((J425/3),0)*(1+3/10),0)</f>
        <v>1333</v>
      </c>
      <c r="K428" s="76" t="s">
        <v>1498</v>
      </c>
    </row>
    <row r="429" spans="1:11" ht="14.25" thickBot="1" x14ac:dyDescent="0.2">
      <c r="A429" s="15">
        <v>232207</v>
      </c>
      <c r="B429" s="16" t="s">
        <v>73</v>
      </c>
      <c r="C429" s="16" t="s">
        <v>557</v>
      </c>
      <c r="D429" s="45" t="s">
        <v>558</v>
      </c>
      <c r="E429" s="16" t="s">
        <v>73</v>
      </c>
      <c r="F429" s="16" t="s">
        <v>1273</v>
      </c>
      <c r="G429" s="18" t="s">
        <v>1274</v>
      </c>
      <c r="H429" s="88"/>
      <c r="I429" s="18" t="s">
        <v>87</v>
      </c>
      <c r="J429" s="19">
        <f>ROUND(ROUND((J425/4),0)*(1+4/10),0)</f>
        <v>1077</v>
      </c>
      <c r="K429" s="77" t="s">
        <v>1498</v>
      </c>
    </row>
    <row r="430" spans="1:11" ht="13.5" customHeight="1" x14ac:dyDescent="0.15">
      <c r="A430" s="4">
        <v>232207</v>
      </c>
      <c r="B430" s="5" t="s">
        <v>559</v>
      </c>
      <c r="C430" s="5" t="s">
        <v>557</v>
      </c>
      <c r="D430" s="43" t="s">
        <v>558</v>
      </c>
      <c r="E430" s="5" t="s">
        <v>73</v>
      </c>
      <c r="F430" s="5" t="s">
        <v>1275</v>
      </c>
      <c r="G430" s="7" t="s">
        <v>1276</v>
      </c>
      <c r="H430" s="89" t="s">
        <v>1639</v>
      </c>
      <c r="I430" s="7"/>
      <c r="J430" s="8">
        <f>J425+35</f>
        <v>3111</v>
      </c>
      <c r="K430" s="75" t="s">
        <v>1498</v>
      </c>
    </row>
    <row r="431" spans="1:11" ht="13.5" customHeight="1" x14ac:dyDescent="0.15">
      <c r="A431" s="9">
        <v>232207</v>
      </c>
      <c r="B431" s="10" t="s">
        <v>559</v>
      </c>
      <c r="C431" s="10" t="s">
        <v>568</v>
      </c>
      <c r="D431" s="44" t="s">
        <v>558</v>
      </c>
      <c r="E431" s="10" t="s">
        <v>73</v>
      </c>
      <c r="F431" s="10" t="s">
        <v>1277</v>
      </c>
      <c r="G431" s="12" t="s">
        <v>1278</v>
      </c>
      <c r="H431" s="87"/>
      <c r="I431" s="12" t="s">
        <v>78</v>
      </c>
      <c r="J431" s="14">
        <f>J430</f>
        <v>3111</v>
      </c>
      <c r="K431" s="76" t="s">
        <v>1498</v>
      </c>
    </row>
    <row r="432" spans="1:11" ht="13.5" customHeight="1" x14ac:dyDescent="0.15">
      <c r="A432" s="9">
        <v>232207</v>
      </c>
      <c r="B432" s="10" t="s">
        <v>559</v>
      </c>
      <c r="C432" s="10" t="s">
        <v>557</v>
      </c>
      <c r="D432" s="44" t="s">
        <v>558</v>
      </c>
      <c r="E432" s="10" t="s">
        <v>73</v>
      </c>
      <c r="F432" s="10" t="s">
        <v>1279</v>
      </c>
      <c r="G432" s="12" t="s">
        <v>1280</v>
      </c>
      <c r="H432" s="87"/>
      <c r="I432" s="12" t="s">
        <v>80</v>
      </c>
      <c r="J432" s="14">
        <f>ROUND(ROUND((J430/2),0)*(1+2/10),0)</f>
        <v>1867</v>
      </c>
      <c r="K432" s="76" t="s">
        <v>1498</v>
      </c>
    </row>
    <row r="433" spans="1:11" ht="13.5" customHeight="1" x14ac:dyDescent="0.15">
      <c r="A433" s="9">
        <v>232207</v>
      </c>
      <c r="B433" s="10" t="s">
        <v>73</v>
      </c>
      <c r="C433" s="10" t="s">
        <v>557</v>
      </c>
      <c r="D433" s="44" t="s">
        <v>558</v>
      </c>
      <c r="E433" s="10" t="s">
        <v>559</v>
      </c>
      <c r="F433" s="10" t="s">
        <v>1281</v>
      </c>
      <c r="G433" s="12" t="s">
        <v>1282</v>
      </c>
      <c r="H433" s="87"/>
      <c r="I433" s="12" t="s">
        <v>83</v>
      </c>
      <c r="J433" s="14">
        <f>ROUND(ROUND((J430/3),0)*(1+3/10),0)</f>
        <v>1348</v>
      </c>
      <c r="K433" s="76" t="s">
        <v>1498</v>
      </c>
    </row>
    <row r="434" spans="1:11" ht="13.5" customHeight="1" thickBot="1" x14ac:dyDescent="0.2">
      <c r="A434" s="15">
        <v>232207</v>
      </c>
      <c r="B434" s="16" t="s">
        <v>559</v>
      </c>
      <c r="C434" s="16" t="s">
        <v>557</v>
      </c>
      <c r="D434" s="45" t="s">
        <v>558</v>
      </c>
      <c r="E434" s="16" t="s">
        <v>73</v>
      </c>
      <c r="F434" s="16" t="s">
        <v>1283</v>
      </c>
      <c r="G434" s="18" t="s">
        <v>1284</v>
      </c>
      <c r="H434" s="88"/>
      <c r="I434" s="18" t="s">
        <v>87</v>
      </c>
      <c r="J434" s="19">
        <f>ROUND(ROUND((J430/4),0)*(1+4/10),0)</f>
        <v>1089</v>
      </c>
      <c r="K434" s="77" t="s">
        <v>1498</v>
      </c>
    </row>
    <row r="435" spans="1:11" s="42" customFormat="1" ht="13.5" customHeight="1" x14ac:dyDescent="0.15">
      <c r="A435" s="37">
        <v>232207</v>
      </c>
      <c r="B435" s="38" t="s">
        <v>73</v>
      </c>
      <c r="C435" s="39" t="s">
        <v>557</v>
      </c>
      <c r="D435" s="40" t="s">
        <v>558</v>
      </c>
      <c r="E435" s="38" t="s">
        <v>559</v>
      </c>
      <c r="F435" s="39" t="s">
        <v>1285</v>
      </c>
      <c r="G435" s="41" t="s">
        <v>1286</v>
      </c>
      <c r="H435" s="86" t="s">
        <v>1640</v>
      </c>
      <c r="I435" s="41"/>
      <c r="J435" s="8">
        <f>J430+35</f>
        <v>3146</v>
      </c>
      <c r="K435" s="75" t="s">
        <v>1498</v>
      </c>
    </row>
    <row r="436" spans="1:11" ht="13.5" customHeight="1" x14ac:dyDescent="0.15">
      <c r="A436" s="9">
        <v>232207</v>
      </c>
      <c r="B436" s="10" t="s">
        <v>73</v>
      </c>
      <c r="C436" s="10" t="s">
        <v>568</v>
      </c>
      <c r="D436" s="44" t="s">
        <v>558</v>
      </c>
      <c r="E436" s="10" t="s">
        <v>73</v>
      </c>
      <c r="F436" s="10" t="s">
        <v>1287</v>
      </c>
      <c r="G436" s="12" t="s">
        <v>1288</v>
      </c>
      <c r="H436" s="87"/>
      <c r="I436" s="12" t="s">
        <v>78</v>
      </c>
      <c r="J436" s="14">
        <f>J435</f>
        <v>3146</v>
      </c>
      <c r="K436" s="76" t="s">
        <v>1498</v>
      </c>
    </row>
    <row r="437" spans="1:11" ht="13.5" customHeight="1" x14ac:dyDescent="0.15">
      <c r="A437" s="9">
        <v>232207</v>
      </c>
      <c r="B437" s="10" t="s">
        <v>559</v>
      </c>
      <c r="C437" s="10" t="s">
        <v>568</v>
      </c>
      <c r="D437" s="44" t="s">
        <v>558</v>
      </c>
      <c r="E437" s="10" t="s">
        <v>73</v>
      </c>
      <c r="F437" s="10" t="s">
        <v>1289</v>
      </c>
      <c r="G437" s="12" t="s">
        <v>1290</v>
      </c>
      <c r="H437" s="87"/>
      <c r="I437" s="12" t="s">
        <v>80</v>
      </c>
      <c r="J437" s="14">
        <f>ROUND(ROUND((J435/2),0)*(1+2/10),0)</f>
        <v>1888</v>
      </c>
      <c r="K437" s="76" t="s">
        <v>1498</v>
      </c>
    </row>
    <row r="438" spans="1:11" ht="13.5" customHeight="1" x14ac:dyDescent="0.15">
      <c r="A438" s="9">
        <v>232207</v>
      </c>
      <c r="B438" s="10" t="s">
        <v>73</v>
      </c>
      <c r="C438" s="10" t="s">
        <v>557</v>
      </c>
      <c r="D438" s="44" t="s">
        <v>558</v>
      </c>
      <c r="E438" s="10" t="s">
        <v>73</v>
      </c>
      <c r="F438" s="10" t="s">
        <v>1291</v>
      </c>
      <c r="G438" s="12" t="s">
        <v>1292</v>
      </c>
      <c r="H438" s="87"/>
      <c r="I438" s="12" t="s">
        <v>83</v>
      </c>
      <c r="J438" s="14">
        <f>ROUND(ROUND((J435/3),0)*(1+3/10),0)</f>
        <v>1364</v>
      </c>
      <c r="K438" s="76" t="s">
        <v>1498</v>
      </c>
    </row>
    <row r="439" spans="1:11" ht="13.5" customHeight="1" thickBot="1" x14ac:dyDescent="0.2">
      <c r="A439" s="15">
        <v>232207</v>
      </c>
      <c r="B439" s="16" t="s">
        <v>73</v>
      </c>
      <c r="C439" s="16" t="s">
        <v>557</v>
      </c>
      <c r="D439" s="45" t="s">
        <v>558</v>
      </c>
      <c r="E439" s="16" t="s">
        <v>73</v>
      </c>
      <c r="F439" s="16" t="s">
        <v>1293</v>
      </c>
      <c r="G439" s="18" t="s">
        <v>1294</v>
      </c>
      <c r="H439" s="88"/>
      <c r="I439" s="18" t="s">
        <v>87</v>
      </c>
      <c r="J439" s="19">
        <f>ROUND(ROUND((J435/4),0)*(1+4/10),0)</f>
        <v>1102</v>
      </c>
      <c r="K439" s="77" t="s">
        <v>1498</v>
      </c>
    </row>
    <row r="440" spans="1:11" ht="13.5" customHeight="1" x14ac:dyDescent="0.15">
      <c r="A440" s="34">
        <v>232207</v>
      </c>
      <c r="B440" s="35" t="s">
        <v>559</v>
      </c>
      <c r="C440" s="5" t="s">
        <v>557</v>
      </c>
      <c r="D440" s="46" t="s">
        <v>558</v>
      </c>
      <c r="E440" s="35" t="s">
        <v>559</v>
      </c>
      <c r="F440" s="5" t="s">
        <v>1295</v>
      </c>
      <c r="G440" s="36" t="s">
        <v>1296</v>
      </c>
      <c r="H440" s="86" t="s">
        <v>1641</v>
      </c>
      <c r="I440" s="36"/>
      <c r="J440" s="8">
        <f>J435+35</f>
        <v>3181</v>
      </c>
      <c r="K440" s="75" t="s">
        <v>1498</v>
      </c>
    </row>
    <row r="441" spans="1:11" x14ac:dyDescent="0.15">
      <c r="A441" s="9">
        <v>232207</v>
      </c>
      <c r="B441" s="10" t="s">
        <v>73</v>
      </c>
      <c r="C441" s="10" t="s">
        <v>557</v>
      </c>
      <c r="D441" s="44" t="s">
        <v>558</v>
      </c>
      <c r="E441" s="10" t="s">
        <v>73</v>
      </c>
      <c r="F441" s="10" t="s">
        <v>1297</v>
      </c>
      <c r="G441" s="12" t="s">
        <v>1298</v>
      </c>
      <c r="H441" s="87"/>
      <c r="I441" s="12" t="s">
        <v>78</v>
      </c>
      <c r="J441" s="14">
        <f>J440</f>
        <v>3181</v>
      </c>
      <c r="K441" s="76" t="s">
        <v>1498</v>
      </c>
    </row>
    <row r="442" spans="1:11" x14ac:dyDescent="0.15">
      <c r="A442" s="9">
        <v>232207</v>
      </c>
      <c r="B442" s="10" t="s">
        <v>73</v>
      </c>
      <c r="C442" s="10" t="s">
        <v>557</v>
      </c>
      <c r="D442" s="44" t="s">
        <v>558</v>
      </c>
      <c r="E442" s="10" t="s">
        <v>73</v>
      </c>
      <c r="F442" s="10" t="s">
        <v>1299</v>
      </c>
      <c r="G442" s="12" t="s">
        <v>1300</v>
      </c>
      <c r="H442" s="87"/>
      <c r="I442" s="12" t="s">
        <v>80</v>
      </c>
      <c r="J442" s="14">
        <f>ROUND(ROUND((J440/2),0)*(1+2/10),0)</f>
        <v>1909</v>
      </c>
      <c r="K442" s="76" t="s">
        <v>1498</v>
      </c>
    </row>
    <row r="443" spans="1:11" x14ac:dyDescent="0.15">
      <c r="A443" s="9">
        <v>232207</v>
      </c>
      <c r="B443" s="10" t="s">
        <v>559</v>
      </c>
      <c r="C443" s="10" t="s">
        <v>568</v>
      </c>
      <c r="D443" s="44" t="s">
        <v>558</v>
      </c>
      <c r="E443" s="10" t="s">
        <v>73</v>
      </c>
      <c r="F443" s="10" t="s">
        <v>1301</v>
      </c>
      <c r="G443" s="12" t="s">
        <v>1302</v>
      </c>
      <c r="H443" s="87"/>
      <c r="I443" s="12" t="s">
        <v>83</v>
      </c>
      <c r="J443" s="14">
        <f>ROUND(ROUND((J440/3),0)*(1+3/10),0)</f>
        <v>1378</v>
      </c>
      <c r="K443" s="76" t="s">
        <v>1498</v>
      </c>
    </row>
    <row r="444" spans="1:11" ht="14.25" thickBot="1" x14ac:dyDescent="0.2">
      <c r="A444" s="15">
        <v>232207</v>
      </c>
      <c r="B444" s="16" t="s">
        <v>559</v>
      </c>
      <c r="C444" s="16" t="s">
        <v>557</v>
      </c>
      <c r="D444" s="45" t="s">
        <v>558</v>
      </c>
      <c r="E444" s="16" t="s">
        <v>73</v>
      </c>
      <c r="F444" s="16" t="s">
        <v>1303</v>
      </c>
      <c r="G444" s="18" t="s">
        <v>1304</v>
      </c>
      <c r="H444" s="88"/>
      <c r="I444" s="18" t="s">
        <v>87</v>
      </c>
      <c r="J444" s="19">
        <f>ROUND(ROUND((J440/4),0)*(1+4/10),0)</f>
        <v>1113</v>
      </c>
      <c r="K444" s="77" t="s">
        <v>1498</v>
      </c>
    </row>
    <row r="445" spans="1:11" ht="13.5" customHeight="1" x14ac:dyDescent="0.15">
      <c r="A445" s="34">
        <v>232207</v>
      </c>
      <c r="B445" s="35" t="s">
        <v>559</v>
      </c>
      <c r="C445" s="5" t="s">
        <v>557</v>
      </c>
      <c r="D445" s="46" t="s">
        <v>558</v>
      </c>
      <c r="E445" s="35" t="s">
        <v>559</v>
      </c>
      <c r="F445" s="5" t="s">
        <v>1305</v>
      </c>
      <c r="G445" s="36" t="s">
        <v>1306</v>
      </c>
      <c r="H445" s="86" t="s">
        <v>1642</v>
      </c>
      <c r="I445" s="36"/>
      <c r="J445" s="8">
        <f>J440+35</f>
        <v>3216</v>
      </c>
      <c r="K445" s="75" t="s">
        <v>1498</v>
      </c>
    </row>
    <row r="446" spans="1:11" x14ac:dyDescent="0.15">
      <c r="A446" s="9">
        <v>232207</v>
      </c>
      <c r="B446" s="10" t="s">
        <v>73</v>
      </c>
      <c r="C446" s="10" t="s">
        <v>557</v>
      </c>
      <c r="D446" s="44" t="s">
        <v>558</v>
      </c>
      <c r="E446" s="10" t="s">
        <v>73</v>
      </c>
      <c r="F446" s="10" t="s">
        <v>1307</v>
      </c>
      <c r="G446" s="12" t="s">
        <v>1308</v>
      </c>
      <c r="H446" s="87"/>
      <c r="I446" s="12" t="s">
        <v>78</v>
      </c>
      <c r="J446" s="14">
        <f>J445</f>
        <v>3216</v>
      </c>
      <c r="K446" s="76" t="s">
        <v>1498</v>
      </c>
    </row>
    <row r="447" spans="1:11" x14ac:dyDescent="0.15">
      <c r="A447" s="9">
        <v>232207</v>
      </c>
      <c r="B447" s="10" t="s">
        <v>73</v>
      </c>
      <c r="C447" s="10" t="s">
        <v>557</v>
      </c>
      <c r="D447" s="44" t="s">
        <v>558</v>
      </c>
      <c r="E447" s="10" t="s">
        <v>73</v>
      </c>
      <c r="F447" s="10" t="s">
        <v>1309</v>
      </c>
      <c r="G447" s="12" t="s">
        <v>1310</v>
      </c>
      <c r="H447" s="87"/>
      <c r="I447" s="12" t="s">
        <v>80</v>
      </c>
      <c r="J447" s="14">
        <f>ROUND(ROUND((J445/2),0)*(1+2/10),0)</f>
        <v>1930</v>
      </c>
      <c r="K447" s="76" t="s">
        <v>1498</v>
      </c>
    </row>
    <row r="448" spans="1:11" x14ac:dyDescent="0.15">
      <c r="A448" s="9">
        <v>232207</v>
      </c>
      <c r="B448" s="10" t="s">
        <v>73</v>
      </c>
      <c r="C448" s="10" t="s">
        <v>557</v>
      </c>
      <c r="D448" s="44" t="s">
        <v>558</v>
      </c>
      <c r="E448" s="10" t="s">
        <v>559</v>
      </c>
      <c r="F448" s="10" t="s">
        <v>1311</v>
      </c>
      <c r="G448" s="12" t="s">
        <v>1312</v>
      </c>
      <c r="H448" s="87"/>
      <c r="I448" s="12" t="s">
        <v>83</v>
      </c>
      <c r="J448" s="14">
        <f>ROUND(ROUND((J445/3),0)*(1+3/10),0)</f>
        <v>1394</v>
      </c>
      <c r="K448" s="76" t="s">
        <v>1498</v>
      </c>
    </row>
    <row r="449" spans="1:11" ht="14.25" thickBot="1" x14ac:dyDescent="0.2">
      <c r="A449" s="15">
        <v>232207</v>
      </c>
      <c r="B449" s="16" t="s">
        <v>73</v>
      </c>
      <c r="C449" s="16" t="s">
        <v>568</v>
      </c>
      <c r="D449" s="45" t="s">
        <v>558</v>
      </c>
      <c r="E449" s="16" t="s">
        <v>73</v>
      </c>
      <c r="F449" s="16" t="s">
        <v>1313</v>
      </c>
      <c r="G449" s="18" t="s">
        <v>1314</v>
      </c>
      <c r="H449" s="88"/>
      <c r="I449" s="18" t="s">
        <v>87</v>
      </c>
      <c r="J449" s="19">
        <f>ROUND(ROUND((J445/4),0)*(1+4/10),0)</f>
        <v>1126</v>
      </c>
      <c r="K449" s="77" t="s">
        <v>1498</v>
      </c>
    </row>
    <row r="450" spans="1:11" ht="13.5" customHeight="1" x14ac:dyDescent="0.15">
      <c r="A450" s="4">
        <v>232207</v>
      </c>
      <c r="B450" s="5" t="s">
        <v>73</v>
      </c>
      <c r="C450" s="5" t="s">
        <v>557</v>
      </c>
      <c r="D450" s="43" t="s">
        <v>558</v>
      </c>
      <c r="E450" s="5" t="s">
        <v>559</v>
      </c>
      <c r="F450" s="5" t="s">
        <v>1315</v>
      </c>
      <c r="G450" s="7" t="s">
        <v>1316</v>
      </c>
      <c r="H450" s="89" t="s">
        <v>1643</v>
      </c>
      <c r="I450" s="7"/>
      <c r="J450" s="8">
        <f>J445+35</f>
        <v>3251</v>
      </c>
      <c r="K450" s="75" t="s">
        <v>1498</v>
      </c>
    </row>
    <row r="451" spans="1:11" ht="13.5" customHeight="1" x14ac:dyDescent="0.15">
      <c r="A451" s="9">
        <v>232207</v>
      </c>
      <c r="B451" s="10" t="s">
        <v>73</v>
      </c>
      <c r="C451" s="10" t="s">
        <v>557</v>
      </c>
      <c r="D451" s="44" t="s">
        <v>558</v>
      </c>
      <c r="E451" s="10" t="s">
        <v>559</v>
      </c>
      <c r="F451" s="10" t="s">
        <v>1317</v>
      </c>
      <c r="G451" s="12" t="s">
        <v>1318</v>
      </c>
      <c r="H451" s="87"/>
      <c r="I451" s="12" t="s">
        <v>78</v>
      </c>
      <c r="J451" s="14">
        <f>J450</f>
        <v>3251</v>
      </c>
      <c r="K451" s="76" t="s">
        <v>1498</v>
      </c>
    </row>
    <row r="452" spans="1:11" ht="13.5" customHeight="1" x14ac:dyDescent="0.15">
      <c r="A452" s="9">
        <v>232207</v>
      </c>
      <c r="B452" s="10" t="s">
        <v>559</v>
      </c>
      <c r="C452" s="10" t="s">
        <v>557</v>
      </c>
      <c r="D452" s="44" t="s">
        <v>558</v>
      </c>
      <c r="E452" s="10" t="s">
        <v>73</v>
      </c>
      <c r="F452" s="10" t="s">
        <v>1319</v>
      </c>
      <c r="G452" s="12" t="s">
        <v>1320</v>
      </c>
      <c r="H452" s="87"/>
      <c r="I452" s="12" t="s">
        <v>80</v>
      </c>
      <c r="J452" s="14">
        <f>ROUND(ROUND((J450/2),0)*(1+2/10),0)</f>
        <v>1951</v>
      </c>
      <c r="K452" s="76" t="s">
        <v>1498</v>
      </c>
    </row>
    <row r="453" spans="1:11" ht="13.5" customHeight="1" x14ac:dyDescent="0.15">
      <c r="A453" s="9">
        <v>232207</v>
      </c>
      <c r="B453" s="10" t="s">
        <v>559</v>
      </c>
      <c r="C453" s="10" t="s">
        <v>557</v>
      </c>
      <c r="D453" s="44" t="s">
        <v>558</v>
      </c>
      <c r="E453" s="10" t="s">
        <v>559</v>
      </c>
      <c r="F453" s="10" t="s">
        <v>1321</v>
      </c>
      <c r="G453" s="12" t="s">
        <v>1322</v>
      </c>
      <c r="H453" s="87"/>
      <c r="I453" s="12" t="s">
        <v>83</v>
      </c>
      <c r="J453" s="14">
        <f>ROUND(ROUND((J450/3),0)*(1+3/10),0)</f>
        <v>1409</v>
      </c>
      <c r="K453" s="76" t="s">
        <v>1498</v>
      </c>
    </row>
    <row r="454" spans="1:11" ht="13.5" customHeight="1" thickBot="1" x14ac:dyDescent="0.2">
      <c r="A454" s="15">
        <v>232207</v>
      </c>
      <c r="B454" s="16" t="s">
        <v>73</v>
      </c>
      <c r="C454" s="16" t="s">
        <v>557</v>
      </c>
      <c r="D454" s="45" t="s">
        <v>558</v>
      </c>
      <c r="E454" s="16" t="s">
        <v>559</v>
      </c>
      <c r="F454" s="16" t="s">
        <v>1323</v>
      </c>
      <c r="G454" s="18" t="s">
        <v>1324</v>
      </c>
      <c r="H454" s="88"/>
      <c r="I454" s="18" t="s">
        <v>87</v>
      </c>
      <c r="J454" s="19">
        <f>ROUND(ROUND((J450/4),0)*(1+4/10),0)</f>
        <v>1138</v>
      </c>
      <c r="K454" s="77" t="s">
        <v>1498</v>
      </c>
    </row>
    <row r="455" spans="1:11" s="42" customFormat="1" ht="13.5" customHeight="1" x14ac:dyDescent="0.15">
      <c r="A455" s="37">
        <v>232207</v>
      </c>
      <c r="B455" s="38" t="s">
        <v>559</v>
      </c>
      <c r="C455" s="39" t="s">
        <v>557</v>
      </c>
      <c r="D455" s="40" t="s">
        <v>558</v>
      </c>
      <c r="E455" s="38" t="s">
        <v>73</v>
      </c>
      <c r="F455" s="39" t="s">
        <v>1325</v>
      </c>
      <c r="G455" s="41" t="s">
        <v>1326</v>
      </c>
      <c r="H455" s="86" t="s">
        <v>1644</v>
      </c>
      <c r="I455" s="41"/>
      <c r="J455" s="8">
        <f>J450+35</f>
        <v>3286</v>
      </c>
      <c r="K455" s="75" t="s">
        <v>1498</v>
      </c>
    </row>
    <row r="456" spans="1:11" ht="13.5" customHeight="1" x14ac:dyDescent="0.15">
      <c r="A456" s="9">
        <v>232207</v>
      </c>
      <c r="B456" s="10" t="s">
        <v>73</v>
      </c>
      <c r="C456" s="10" t="s">
        <v>557</v>
      </c>
      <c r="D456" s="44" t="s">
        <v>558</v>
      </c>
      <c r="E456" s="10" t="s">
        <v>73</v>
      </c>
      <c r="F456" s="10" t="s">
        <v>1327</v>
      </c>
      <c r="G456" s="12" t="s">
        <v>1328</v>
      </c>
      <c r="H456" s="87"/>
      <c r="I456" s="12" t="s">
        <v>78</v>
      </c>
      <c r="J456" s="14">
        <f>J455</f>
        <v>3286</v>
      </c>
      <c r="K456" s="76" t="s">
        <v>1498</v>
      </c>
    </row>
    <row r="457" spans="1:11" ht="13.5" customHeight="1" x14ac:dyDescent="0.15">
      <c r="A457" s="9">
        <v>232207</v>
      </c>
      <c r="B457" s="10" t="s">
        <v>73</v>
      </c>
      <c r="C457" s="10" t="s">
        <v>557</v>
      </c>
      <c r="D457" s="44" t="s">
        <v>558</v>
      </c>
      <c r="E457" s="10" t="s">
        <v>73</v>
      </c>
      <c r="F457" s="10" t="s">
        <v>1329</v>
      </c>
      <c r="G457" s="12" t="s">
        <v>1330</v>
      </c>
      <c r="H457" s="87"/>
      <c r="I457" s="12" t="s">
        <v>80</v>
      </c>
      <c r="J457" s="14">
        <f>ROUND(ROUND((J455/2),0)*(1+2/10),0)</f>
        <v>1972</v>
      </c>
      <c r="K457" s="76" t="s">
        <v>1498</v>
      </c>
    </row>
    <row r="458" spans="1:11" ht="13.5" customHeight="1" x14ac:dyDescent="0.15">
      <c r="A458" s="9">
        <v>232207</v>
      </c>
      <c r="B458" s="10" t="s">
        <v>73</v>
      </c>
      <c r="C458" s="10" t="s">
        <v>568</v>
      </c>
      <c r="D458" s="44" t="s">
        <v>558</v>
      </c>
      <c r="E458" s="10" t="s">
        <v>73</v>
      </c>
      <c r="F458" s="10" t="s">
        <v>1331</v>
      </c>
      <c r="G458" s="12" t="s">
        <v>1332</v>
      </c>
      <c r="H458" s="87"/>
      <c r="I458" s="12" t="s">
        <v>83</v>
      </c>
      <c r="J458" s="14">
        <f>ROUND(ROUND((J455/3),0)*(1+3/10),0)</f>
        <v>1424</v>
      </c>
      <c r="K458" s="76" t="s">
        <v>1498</v>
      </c>
    </row>
    <row r="459" spans="1:11" ht="13.5" customHeight="1" thickBot="1" x14ac:dyDescent="0.2">
      <c r="A459" s="15">
        <v>232207</v>
      </c>
      <c r="B459" s="16" t="s">
        <v>73</v>
      </c>
      <c r="C459" s="16" t="s">
        <v>557</v>
      </c>
      <c r="D459" s="45" t="s">
        <v>558</v>
      </c>
      <c r="E459" s="16" t="s">
        <v>559</v>
      </c>
      <c r="F459" s="16" t="s">
        <v>1333</v>
      </c>
      <c r="G459" s="18" t="s">
        <v>1334</v>
      </c>
      <c r="H459" s="88"/>
      <c r="I459" s="18" t="s">
        <v>87</v>
      </c>
      <c r="J459" s="19">
        <f>ROUND(ROUND((J455/4),0)*(1+4/10),0)</f>
        <v>1151</v>
      </c>
      <c r="K459" s="77" t="s">
        <v>1498</v>
      </c>
    </row>
    <row r="460" spans="1:11" ht="13.5" customHeight="1" x14ac:dyDescent="0.15">
      <c r="A460" s="34">
        <v>232207</v>
      </c>
      <c r="B460" s="35" t="s">
        <v>73</v>
      </c>
      <c r="C460" s="5" t="s">
        <v>557</v>
      </c>
      <c r="D460" s="46" t="s">
        <v>558</v>
      </c>
      <c r="E460" s="35" t="s">
        <v>73</v>
      </c>
      <c r="F460" s="5" t="s">
        <v>1335</v>
      </c>
      <c r="G460" s="36" t="s">
        <v>1336</v>
      </c>
      <c r="H460" s="86" t="s">
        <v>1645</v>
      </c>
      <c r="I460" s="36"/>
      <c r="J460" s="8">
        <f>J455+35</f>
        <v>3321</v>
      </c>
      <c r="K460" s="75" t="s">
        <v>1498</v>
      </c>
    </row>
    <row r="461" spans="1:11" x14ac:dyDescent="0.15">
      <c r="A461" s="9">
        <v>232207</v>
      </c>
      <c r="B461" s="10" t="s">
        <v>559</v>
      </c>
      <c r="C461" s="10" t="s">
        <v>568</v>
      </c>
      <c r="D461" s="44" t="s">
        <v>558</v>
      </c>
      <c r="E461" s="10" t="s">
        <v>559</v>
      </c>
      <c r="F461" s="10" t="s">
        <v>1337</v>
      </c>
      <c r="G461" s="12" t="s">
        <v>1338</v>
      </c>
      <c r="H461" s="87"/>
      <c r="I461" s="12" t="s">
        <v>78</v>
      </c>
      <c r="J461" s="14">
        <f>J460</f>
        <v>3321</v>
      </c>
      <c r="K461" s="76" t="s">
        <v>1498</v>
      </c>
    </row>
    <row r="462" spans="1:11" x14ac:dyDescent="0.15">
      <c r="A462" s="9">
        <v>232207</v>
      </c>
      <c r="B462" s="10" t="s">
        <v>73</v>
      </c>
      <c r="C462" s="10" t="s">
        <v>557</v>
      </c>
      <c r="D462" s="44" t="s">
        <v>558</v>
      </c>
      <c r="E462" s="10" t="s">
        <v>73</v>
      </c>
      <c r="F462" s="10" t="s">
        <v>1339</v>
      </c>
      <c r="G462" s="12" t="s">
        <v>1340</v>
      </c>
      <c r="H462" s="87"/>
      <c r="I462" s="12" t="s">
        <v>80</v>
      </c>
      <c r="J462" s="14">
        <f>ROUND(ROUND((J460/2),0)*(1+2/10),0)</f>
        <v>1993</v>
      </c>
      <c r="K462" s="76" t="s">
        <v>1498</v>
      </c>
    </row>
    <row r="463" spans="1:11" x14ac:dyDescent="0.15">
      <c r="A463" s="9">
        <v>232207</v>
      </c>
      <c r="B463" s="10" t="s">
        <v>559</v>
      </c>
      <c r="C463" s="10" t="s">
        <v>568</v>
      </c>
      <c r="D463" s="44" t="s">
        <v>558</v>
      </c>
      <c r="E463" s="10" t="s">
        <v>559</v>
      </c>
      <c r="F463" s="10" t="s">
        <v>1341</v>
      </c>
      <c r="G463" s="12" t="s">
        <v>1342</v>
      </c>
      <c r="H463" s="87"/>
      <c r="I463" s="12" t="s">
        <v>83</v>
      </c>
      <c r="J463" s="14">
        <f>ROUND(ROUND((J460/3),0)*(1+3/10),0)</f>
        <v>1439</v>
      </c>
      <c r="K463" s="76" t="s">
        <v>1498</v>
      </c>
    </row>
    <row r="464" spans="1:11" ht="14.25" thickBot="1" x14ac:dyDescent="0.2">
      <c r="A464" s="15">
        <v>232207</v>
      </c>
      <c r="B464" s="16" t="s">
        <v>73</v>
      </c>
      <c r="C464" s="16" t="s">
        <v>557</v>
      </c>
      <c r="D464" s="45" t="s">
        <v>558</v>
      </c>
      <c r="E464" s="16" t="s">
        <v>73</v>
      </c>
      <c r="F464" s="16" t="s">
        <v>1343</v>
      </c>
      <c r="G464" s="18" t="s">
        <v>1344</v>
      </c>
      <c r="H464" s="88"/>
      <c r="I464" s="18" t="s">
        <v>87</v>
      </c>
      <c r="J464" s="19">
        <f>ROUND(ROUND((J460/4),0)*(1+4/10),0)</f>
        <v>1162</v>
      </c>
      <c r="K464" s="77" t="s">
        <v>1498</v>
      </c>
    </row>
    <row r="465" spans="1:11" ht="13.5" customHeight="1" x14ac:dyDescent="0.15">
      <c r="A465" s="34">
        <v>232207</v>
      </c>
      <c r="B465" s="35" t="s">
        <v>73</v>
      </c>
      <c r="C465" s="5" t="s">
        <v>557</v>
      </c>
      <c r="D465" s="46" t="s">
        <v>558</v>
      </c>
      <c r="E465" s="35" t="s">
        <v>73</v>
      </c>
      <c r="F465" s="5" t="s">
        <v>1345</v>
      </c>
      <c r="G465" s="36" t="s">
        <v>1346</v>
      </c>
      <c r="H465" s="86" t="s">
        <v>1646</v>
      </c>
      <c r="I465" s="36"/>
      <c r="J465" s="8">
        <f>J460+35</f>
        <v>3356</v>
      </c>
      <c r="K465" s="75" t="s">
        <v>1498</v>
      </c>
    </row>
    <row r="466" spans="1:11" x14ac:dyDescent="0.15">
      <c r="A466" s="9">
        <v>232207</v>
      </c>
      <c r="B466" s="10" t="s">
        <v>73</v>
      </c>
      <c r="C466" s="10" t="s">
        <v>557</v>
      </c>
      <c r="D466" s="44" t="s">
        <v>558</v>
      </c>
      <c r="E466" s="10" t="s">
        <v>73</v>
      </c>
      <c r="F466" s="10" t="s">
        <v>1347</v>
      </c>
      <c r="G466" s="12" t="s">
        <v>1348</v>
      </c>
      <c r="H466" s="87"/>
      <c r="I466" s="12" t="s">
        <v>78</v>
      </c>
      <c r="J466" s="14">
        <f>J465</f>
        <v>3356</v>
      </c>
      <c r="K466" s="76" t="s">
        <v>1498</v>
      </c>
    </row>
    <row r="467" spans="1:11" x14ac:dyDescent="0.15">
      <c r="A467" s="9">
        <v>232207</v>
      </c>
      <c r="B467" s="10" t="s">
        <v>73</v>
      </c>
      <c r="C467" s="10" t="s">
        <v>557</v>
      </c>
      <c r="D467" s="44" t="s">
        <v>558</v>
      </c>
      <c r="E467" s="10" t="s">
        <v>73</v>
      </c>
      <c r="F467" s="10" t="s">
        <v>1349</v>
      </c>
      <c r="G467" s="12" t="s">
        <v>1350</v>
      </c>
      <c r="H467" s="87"/>
      <c r="I467" s="12" t="s">
        <v>80</v>
      </c>
      <c r="J467" s="14">
        <f>ROUND(ROUND((J465/2),0)*(1+2/10),0)</f>
        <v>2014</v>
      </c>
      <c r="K467" s="76" t="s">
        <v>1498</v>
      </c>
    </row>
    <row r="468" spans="1:11" x14ac:dyDescent="0.15">
      <c r="A468" s="9">
        <v>232207</v>
      </c>
      <c r="B468" s="10" t="s">
        <v>73</v>
      </c>
      <c r="C468" s="10" t="s">
        <v>557</v>
      </c>
      <c r="D468" s="44" t="s">
        <v>558</v>
      </c>
      <c r="E468" s="10" t="s">
        <v>73</v>
      </c>
      <c r="F468" s="10" t="s">
        <v>1351</v>
      </c>
      <c r="G468" s="12" t="s">
        <v>1352</v>
      </c>
      <c r="H468" s="87"/>
      <c r="I468" s="12" t="s">
        <v>83</v>
      </c>
      <c r="J468" s="14">
        <f>ROUND(ROUND((J465/3),0)*(1+3/10),0)</f>
        <v>1455</v>
      </c>
      <c r="K468" s="76" t="s">
        <v>1498</v>
      </c>
    </row>
    <row r="469" spans="1:11" ht="14.25" thickBot="1" x14ac:dyDescent="0.2">
      <c r="A469" s="15">
        <v>232207</v>
      </c>
      <c r="B469" s="16" t="s">
        <v>73</v>
      </c>
      <c r="C469" s="16" t="s">
        <v>557</v>
      </c>
      <c r="D469" s="45" t="s">
        <v>558</v>
      </c>
      <c r="E469" s="16" t="s">
        <v>73</v>
      </c>
      <c r="F469" s="16" t="s">
        <v>1353</v>
      </c>
      <c r="G469" s="18" t="s">
        <v>1354</v>
      </c>
      <c r="H469" s="88"/>
      <c r="I469" s="18" t="s">
        <v>87</v>
      </c>
      <c r="J469" s="19">
        <f>ROUND(ROUND((J465/4),0)*(1+4/10),0)</f>
        <v>1175</v>
      </c>
      <c r="K469" s="77" t="s">
        <v>1498</v>
      </c>
    </row>
    <row r="470" spans="1:11" ht="13.5" customHeight="1" x14ac:dyDescent="0.15">
      <c r="A470" s="4">
        <v>232207</v>
      </c>
      <c r="B470" s="5" t="s">
        <v>73</v>
      </c>
      <c r="C470" s="5" t="s">
        <v>557</v>
      </c>
      <c r="D470" s="43" t="s">
        <v>558</v>
      </c>
      <c r="E470" s="5" t="s">
        <v>73</v>
      </c>
      <c r="F470" s="5" t="s">
        <v>1355</v>
      </c>
      <c r="G470" s="7" t="s">
        <v>1356</v>
      </c>
      <c r="H470" s="89" t="s">
        <v>1647</v>
      </c>
      <c r="I470" s="7"/>
      <c r="J470" s="8">
        <f>J465+35</f>
        <v>3391</v>
      </c>
      <c r="K470" s="75" t="s">
        <v>1498</v>
      </c>
    </row>
    <row r="471" spans="1:11" ht="13.5" customHeight="1" x14ac:dyDescent="0.15">
      <c r="A471" s="9">
        <v>232207</v>
      </c>
      <c r="B471" s="10" t="s">
        <v>73</v>
      </c>
      <c r="C471" s="10" t="s">
        <v>557</v>
      </c>
      <c r="D471" s="44" t="s">
        <v>558</v>
      </c>
      <c r="E471" s="10" t="s">
        <v>73</v>
      </c>
      <c r="F471" s="10" t="s">
        <v>1357</v>
      </c>
      <c r="G471" s="12" t="s">
        <v>1358</v>
      </c>
      <c r="H471" s="87"/>
      <c r="I471" s="12" t="s">
        <v>78</v>
      </c>
      <c r="J471" s="14">
        <f>J470</f>
        <v>3391</v>
      </c>
      <c r="K471" s="76" t="s">
        <v>1498</v>
      </c>
    </row>
    <row r="472" spans="1:11" ht="13.5" customHeight="1" x14ac:dyDescent="0.15">
      <c r="A472" s="9">
        <v>232207</v>
      </c>
      <c r="B472" s="10" t="s">
        <v>559</v>
      </c>
      <c r="C472" s="10" t="s">
        <v>568</v>
      </c>
      <c r="D472" s="44" t="s">
        <v>558</v>
      </c>
      <c r="E472" s="10" t="s">
        <v>73</v>
      </c>
      <c r="F472" s="10" t="s">
        <v>1359</v>
      </c>
      <c r="G472" s="12" t="s">
        <v>1360</v>
      </c>
      <c r="H472" s="87"/>
      <c r="I472" s="12" t="s">
        <v>80</v>
      </c>
      <c r="J472" s="14">
        <f>ROUND(ROUND((J470/2),0)*(1+2/10),0)</f>
        <v>2035</v>
      </c>
      <c r="K472" s="76" t="s">
        <v>1498</v>
      </c>
    </row>
    <row r="473" spans="1:11" ht="13.5" customHeight="1" x14ac:dyDescent="0.15">
      <c r="A473" s="9">
        <v>232207</v>
      </c>
      <c r="B473" s="10" t="s">
        <v>559</v>
      </c>
      <c r="C473" s="10" t="s">
        <v>557</v>
      </c>
      <c r="D473" s="44" t="s">
        <v>558</v>
      </c>
      <c r="E473" s="10" t="s">
        <v>73</v>
      </c>
      <c r="F473" s="10" t="s">
        <v>1361</v>
      </c>
      <c r="G473" s="12" t="s">
        <v>1362</v>
      </c>
      <c r="H473" s="87"/>
      <c r="I473" s="12" t="s">
        <v>83</v>
      </c>
      <c r="J473" s="14">
        <f>ROUND(ROUND((J470/3),0)*(1+3/10),0)</f>
        <v>1469</v>
      </c>
      <c r="K473" s="76" t="s">
        <v>1498</v>
      </c>
    </row>
    <row r="474" spans="1:11" ht="13.5" customHeight="1" thickBot="1" x14ac:dyDescent="0.2">
      <c r="A474" s="15">
        <v>232207</v>
      </c>
      <c r="B474" s="16" t="s">
        <v>73</v>
      </c>
      <c r="C474" s="16" t="s">
        <v>557</v>
      </c>
      <c r="D474" s="45" t="s">
        <v>558</v>
      </c>
      <c r="E474" s="16" t="s">
        <v>73</v>
      </c>
      <c r="F474" s="16" t="s">
        <v>1363</v>
      </c>
      <c r="G474" s="18" t="s">
        <v>1364</v>
      </c>
      <c r="H474" s="88"/>
      <c r="I474" s="18" t="s">
        <v>87</v>
      </c>
      <c r="J474" s="19">
        <f>ROUND(ROUND((J470/4),0)*(1+4/10),0)</f>
        <v>1187</v>
      </c>
      <c r="K474" s="77" t="s">
        <v>1498</v>
      </c>
    </row>
    <row r="475" spans="1:11" s="42" customFormat="1" ht="13.5" customHeight="1" x14ac:dyDescent="0.15">
      <c r="A475" s="37">
        <v>232207</v>
      </c>
      <c r="B475" s="38" t="s">
        <v>73</v>
      </c>
      <c r="C475" s="39" t="s">
        <v>568</v>
      </c>
      <c r="D475" s="40" t="s">
        <v>558</v>
      </c>
      <c r="E475" s="38" t="s">
        <v>73</v>
      </c>
      <c r="F475" s="39" t="s">
        <v>1365</v>
      </c>
      <c r="G475" s="41" t="s">
        <v>1366</v>
      </c>
      <c r="H475" s="86" t="s">
        <v>1648</v>
      </c>
      <c r="I475" s="41"/>
      <c r="J475" s="8">
        <f>J470+35</f>
        <v>3426</v>
      </c>
      <c r="K475" s="75" t="s">
        <v>1498</v>
      </c>
    </row>
    <row r="476" spans="1:11" ht="13.5" customHeight="1" x14ac:dyDescent="0.15">
      <c r="A476" s="9">
        <v>232207</v>
      </c>
      <c r="B476" s="10" t="s">
        <v>73</v>
      </c>
      <c r="C476" s="10" t="s">
        <v>557</v>
      </c>
      <c r="D476" s="44" t="s">
        <v>558</v>
      </c>
      <c r="E476" s="10" t="s">
        <v>559</v>
      </c>
      <c r="F476" s="10" t="s">
        <v>1367</v>
      </c>
      <c r="G476" s="12" t="s">
        <v>1368</v>
      </c>
      <c r="H476" s="87"/>
      <c r="I476" s="12" t="s">
        <v>78</v>
      </c>
      <c r="J476" s="14">
        <f>J475</f>
        <v>3426</v>
      </c>
      <c r="K476" s="76" t="s">
        <v>1498</v>
      </c>
    </row>
    <row r="477" spans="1:11" ht="13.5" customHeight="1" x14ac:dyDescent="0.15">
      <c r="A477" s="9">
        <v>232207</v>
      </c>
      <c r="B477" s="10" t="s">
        <v>73</v>
      </c>
      <c r="C477" s="10" t="s">
        <v>557</v>
      </c>
      <c r="D477" s="44" t="s">
        <v>558</v>
      </c>
      <c r="E477" s="10" t="s">
        <v>73</v>
      </c>
      <c r="F477" s="10" t="s">
        <v>1369</v>
      </c>
      <c r="G477" s="12" t="s">
        <v>1370</v>
      </c>
      <c r="H477" s="87"/>
      <c r="I477" s="12" t="s">
        <v>80</v>
      </c>
      <c r="J477" s="14">
        <f>ROUND(ROUND((J475/2),0)*(1+2/10),0)</f>
        <v>2056</v>
      </c>
      <c r="K477" s="76" t="s">
        <v>1498</v>
      </c>
    </row>
    <row r="478" spans="1:11" ht="13.5" customHeight="1" x14ac:dyDescent="0.15">
      <c r="A478" s="9">
        <v>232207</v>
      </c>
      <c r="B478" s="10" t="s">
        <v>559</v>
      </c>
      <c r="C478" s="10" t="s">
        <v>557</v>
      </c>
      <c r="D478" s="44" t="s">
        <v>558</v>
      </c>
      <c r="E478" s="10" t="s">
        <v>73</v>
      </c>
      <c r="F478" s="10" t="s">
        <v>1371</v>
      </c>
      <c r="G478" s="12" t="s">
        <v>1372</v>
      </c>
      <c r="H478" s="87"/>
      <c r="I478" s="12" t="s">
        <v>83</v>
      </c>
      <c r="J478" s="14">
        <f>ROUND(ROUND((J475/3),0)*(1+3/10),0)</f>
        <v>1485</v>
      </c>
      <c r="K478" s="76" t="s">
        <v>1498</v>
      </c>
    </row>
    <row r="479" spans="1:11" ht="13.5" customHeight="1" thickBot="1" x14ac:dyDescent="0.2">
      <c r="A479" s="15">
        <v>232207</v>
      </c>
      <c r="B479" s="16" t="s">
        <v>559</v>
      </c>
      <c r="C479" s="16" t="s">
        <v>568</v>
      </c>
      <c r="D479" s="45" t="s">
        <v>558</v>
      </c>
      <c r="E479" s="16" t="s">
        <v>73</v>
      </c>
      <c r="F479" s="16" t="s">
        <v>1373</v>
      </c>
      <c r="G479" s="18" t="s">
        <v>1374</v>
      </c>
      <c r="H479" s="88"/>
      <c r="I479" s="18" t="s">
        <v>87</v>
      </c>
      <c r="J479" s="19">
        <f>ROUND(ROUND((J475/4),0)*(1+4/10),0)</f>
        <v>1200</v>
      </c>
      <c r="K479" s="77" t="s">
        <v>1498</v>
      </c>
    </row>
  </sheetData>
  <mergeCells count="103">
    <mergeCell ref="K3:K4"/>
    <mergeCell ref="A3:A4"/>
    <mergeCell ref="B3:C3"/>
    <mergeCell ref="D3:D4"/>
    <mergeCell ref="E3:F3"/>
    <mergeCell ref="G3:G4"/>
    <mergeCell ref="H3:I4"/>
    <mergeCell ref="J3:J4"/>
    <mergeCell ref="H5:H9"/>
    <mergeCell ref="H10:H14"/>
    <mergeCell ref="H15:H19"/>
    <mergeCell ref="H20:H24"/>
    <mergeCell ref="H25:H29"/>
    <mergeCell ref="H30:H34"/>
    <mergeCell ref="H35:H39"/>
    <mergeCell ref="H40:H44"/>
    <mergeCell ref="H45:H49"/>
    <mergeCell ref="H50:H54"/>
    <mergeCell ref="H55:H59"/>
    <mergeCell ref="H60:H64"/>
    <mergeCell ref="H65:H69"/>
    <mergeCell ref="H70:H74"/>
    <mergeCell ref="H75:H79"/>
    <mergeCell ref="H80:H84"/>
    <mergeCell ref="H85:H89"/>
    <mergeCell ref="H90:H94"/>
    <mergeCell ref="H95:H99"/>
    <mergeCell ref="H100:H104"/>
    <mergeCell ref="H105:H109"/>
    <mergeCell ref="H110:H114"/>
    <mergeCell ref="H115:H119"/>
    <mergeCell ref="H120:H124"/>
    <mergeCell ref="H125:H129"/>
    <mergeCell ref="H130:H134"/>
    <mergeCell ref="H135:H139"/>
    <mergeCell ref="H140:H144"/>
    <mergeCell ref="H145:H149"/>
    <mergeCell ref="H150:H154"/>
    <mergeCell ref="H155:H159"/>
    <mergeCell ref="H160:H164"/>
    <mergeCell ref="H165:H169"/>
    <mergeCell ref="H170:H174"/>
    <mergeCell ref="H175:H179"/>
    <mergeCell ref="H180:H184"/>
    <mergeCell ref="H185:H189"/>
    <mergeCell ref="H190:H194"/>
    <mergeCell ref="H195:H199"/>
    <mergeCell ref="H200:H204"/>
    <mergeCell ref="H205:H209"/>
    <mergeCell ref="H210:H214"/>
    <mergeCell ref="H215:H219"/>
    <mergeCell ref="H220:H224"/>
    <mergeCell ref="H225:H229"/>
    <mergeCell ref="H230:H234"/>
    <mergeCell ref="H235:H239"/>
    <mergeCell ref="H240:H244"/>
    <mergeCell ref="H245:H249"/>
    <mergeCell ref="H250:H254"/>
    <mergeCell ref="H255:H259"/>
    <mergeCell ref="H260:H264"/>
    <mergeCell ref="H265:H269"/>
    <mergeCell ref="H270:H274"/>
    <mergeCell ref="H275:H279"/>
    <mergeCell ref="H280:H284"/>
    <mergeCell ref="H285:H289"/>
    <mergeCell ref="H290:H294"/>
    <mergeCell ref="H295:H299"/>
    <mergeCell ref="H300:H304"/>
    <mergeCell ref="H305:H309"/>
    <mergeCell ref="H310:H314"/>
    <mergeCell ref="H315:H319"/>
    <mergeCell ref="H320:H324"/>
    <mergeCell ref="H325:H329"/>
    <mergeCell ref="H330:H334"/>
    <mergeCell ref="H335:H339"/>
    <mergeCell ref="H340:H344"/>
    <mergeCell ref="H345:H349"/>
    <mergeCell ref="H350:H354"/>
    <mergeCell ref="H355:H359"/>
    <mergeCell ref="H360:H364"/>
    <mergeCell ref="H365:H369"/>
    <mergeCell ref="H370:H374"/>
    <mergeCell ref="H375:H379"/>
    <mergeCell ref="H380:H384"/>
    <mergeCell ref="H385:H389"/>
    <mergeCell ref="H390:H394"/>
    <mergeCell ref="H465:H469"/>
    <mergeCell ref="H395:H399"/>
    <mergeCell ref="H400:H404"/>
    <mergeCell ref="H405:H409"/>
    <mergeCell ref="H410:H414"/>
    <mergeCell ref="H415:H419"/>
    <mergeCell ref="H420:H424"/>
    <mergeCell ref="H470:H474"/>
    <mergeCell ref="H425:H429"/>
    <mergeCell ref="H430:H434"/>
    <mergeCell ref="H435:H439"/>
    <mergeCell ref="H440:H444"/>
    <mergeCell ref="H475:H479"/>
    <mergeCell ref="H445:H449"/>
    <mergeCell ref="H450:H454"/>
    <mergeCell ref="H455:H459"/>
    <mergeCell ref="H460:H464"/>
  </mergeCells>
  <phoneticPr fontId="30"/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>
    <oddFooter>&amp;P / &amp;N ページ</oddFooter>
  </headerFooter>
  <rowBreaks count="5" manualBreakCount="5">
    <brk id="94" max="9" man="1"/>
    <brk id="184" max="9" man="1"/>
    <brk id="274" max="9" man="1"/>
    <brk id="364" max="9" man="1"/>
    <brk id="45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view="pageBreakPreview" zoomScale="90" zoomScaleNormal="100" zoomScaleSheetLayoutView="90" workbookViewId="0"/>
  </sheetViews>
  <sheetFormatPr defaultRowHeight="43.5" customHeight="1" x14ac:dyDescent="0.15"/>
  <cols>
    <col min="2" max="3" width="9" customWidth="1"/>
    <col min="4" max="4" width="19.5" customWidth="1"/>
    <col min="5" max="6" width="9" customWidth="1"/>
    <col min="7" max="7" width="21.625" bestFit="1" customWidth="1"/>
    <col min="8" max="8" width="26.25" bestFit="1" customWidth="1"/>
    <col min="9" max="9" width="15.25" customWidth="1"/>
    <col min="10" max="10" width="11.625" bestFit="1" customWidth="1"/>
  </cols>
  <sheetData>
    <row r="1" spans="1:10" ht="27" customHeight="1" x14ac:dyDescent="0.15">
      <c r="A1" s="22" t="s">
        <v>43</v>
      </c>
      <c r="B1" s="23"/>
      <c r="C1" s="23"/>
      <c r="D1" s="24"/>
      <c r="E1" s="23"/>
      <c r="F1" s="23"/>
      <c r="G1" s="22"/>
      <c r="H1" s="22"/>
      <c r="I1" s="57" t="s">
        <v>1649</v>
      </c>
    </row>
    <row r="2" spans="1:10" s="53" customFormat="1" ht="27" customHeight="1" thickBot="1" x14ac:dyDescent="0.2">
      <c r="A2" s="22" t="s">
        <v>1389</v>
      </c>
      <c r="B2" s="23"/>
      <c r="C2" s="23"/>
      <c r="D2" s="24"/>
      <c r="E2" s="23"/>
      <c r="F2" s="23"/>
      <c r="G2" s="22"/>
      <c r="H2" s="22"/>
      <c r="I2" s="32"/>
    </row>
    <row r="3" spans="1:10" ht="43.5" customHeight="1" x14ac:dyDescent="0.15">
      <c r="A3" s="92" t="s">
        <v>1385</v>
      </c>
      <c r="B3" s="94" t="s">
        <v>57</v>
      </c>
      <c r="C3" s="94"/>
      <c r="D3" s="95" t="s">
        <v>58</v>
      </c>
      <c r="E3" s="94" t="s">
        <v>59</v>
      </c>
      <c r="F3" s="94"/>
      <c r="G3" s="95" t="s">
        <v>1388</v>
      </c>
      <c r="H3" s="95" t="s">
        <v>61</v>
      </c>
      <c r="I3" s="90" t="s">
        <v>40</v>
      </c>
      <c r="J3" s="90" t="s">
        <v>1496</v>
      </c>
    </row>
    <row r="4" spans="1:10" ht="43.5" customHeight="1" thickBot="1" x14ac:dyDescent="0.2">
      <c r="A4" s="102"/>
      <c r="B4" s="3" t="s">
        <v>62</v>
      </c>
      <c r="C4" s="3" t="s">
        <v>63</v>
      </c>
      <c r="D4" s="101"/>
      <c r="E4" s="3" t="s">
        <v>62</v>
      </c>
      <c r="F4" s="3" t="s">
        <v>63</v>
      </c>
      <c r="G4" s="101"/>
      <c r="H4" s="101"/>
      <c r="I4" s="100"/>
      <c r="J4" s="100"/>
    </row>
    <row r="5" spans="1:10" ht="43.5" customHeight="1" x14ac:dyDescent="0.15">
      <c r="A5" s="4">
        <v>232207</v>
      </c>
      <c r="B5" s="5" t="s">
        <v>1378</v>
      </c>
      <c r="C5" s="5" t="s">
        <v>42</v>
      </c>
      <c r="D5" s="6" t="s">
        <v>43</v>
      </c>
      <c r="E5" s="5" t="s">
        <v>1378</v>
      </c>
      <c r="F5" s="5" t="s">
        <v>1379</v>
      </c>
      <c r="G5" s="7" t="s">
        <v>45</v>
      </c>
      <c r="H5" s="51" t="s">
        <v>46</v>
      </c>
      <c r="I5" s="25">
        <v>557</v>
      </c>
      <c r="J5" s="85" t="s">
        <v>1503</v>
      </c>
    </row>
    <row r="6" spans="1:10" ht="43.5" customHeight="1" x14ac:dyDescent="0.15">
      <c r="A6" s="9">
        <v>232207</v>
      </c>
      <c r="B6" s="10" t="s">
        <v>1378</v>
      </c>
      <c r="C6" s="10" t="s">
        <v>42</v>
      </c>
      <c r="D6" s="11" t="s">
        <v>43</v>
      </c>
      <c r="E6" s="10" t="s">
        <v>1378</v>
      </c>
      <c r="F6" s="10" t="s">
        <v>1380</v>
      </c>
      <c r="G6" s="12" t="s">
        <v>48</v>
      </c>
      <c r="H6" s="52" t="s">
        <v>49</v>
      </c>
      <c r="I6" s="26">
        <f>ROUND(I5*2/3,0)</f>
        <v>371</v>
      </c>
      <c r="J6" s="71" t="s">
        <v>1504</v>
      </c>
    </row>
    <row r="7" spans="1:10" ht="43.5" customHeight="1" x14ac:dyDescent="0.15">
      <c r="A7" s="9">
        <v>232207</v>
      </c>
      <c r="B7" s="10" t="s">
        <v>41</v>
      </c>
      <c r="C7" s="10" t="s">
        <v>1381</v>
      </c>
      <c r="D7" s="11" t="s">
        <v>43</v>
      </c>
      <c r="E7" s="10" t="s">
        <v>1378</v>
      </c>
      <c r="F7" s="10" t="s">
        <v>50</v>
      </c>
      <c r="G7" s="29" t="s">
        <v>51</v>
      </c>
      <c r="H7" s="13" t="s">
        <v>52</v>
      </c>
      <c r="I7" s="30">
        <f>ROUND(I5/3,0)</f>
        <v>186</v>
      </c>
      <c r="J7" s="73" t="s">
        <v>1505</v>
      </c>
    </row>
    <row r="8" spans="1:10" ht="43.5" customHeight="1" x14ac:dyDescent="0.15">
      <c r="A8" s="9">
        <v>232207</v>
      </c>
      <c r="B8" s="10" t="s">
        <v>1378</v>
      </c>
      <c r="C8" s="10" t="s">
        <v>1381</v>
      </c>
      <c r="D8" s="11" t="s">
        <v>43</v>
      </c>
      <c r="E8" s="10" t="s">
        <v>1378</v>
      </c>
      <c r="F8" s="10" t="s">
        <v>1382</v>
      </c>
      <c r="G8" s="12" t="s">
        <v>54</v>
      </c>
      <c r="H8" s="31" t="s">
        <v>72</v>
      </c>
      <c r="I8" s="14">
        <v>54</v>
      </c>
      <c r="J8" s="71" t="s">
        <v>1502</v>
      </c>
    </row>
    <row r="9" spans="1:10" ht="43.5" customHeight="1" thickBot="1" x14ac:dyDescent="0.2">
      <c r="A9" s="15">
        <v>232207</v>
      </c>
      <c r="B9" s="16" t="s">
        <v>1378</v>
      </c>
      <c r="C9" s="16" t="s">
        <v>1381</v>
      </c>
      <c r="D9" s="17" t="s">
        <v>43</v>
      </c>
      <c r="E9" s="16" t="s">
        <v>1378</v>
      </c>
      <c r="F9" s="16" t="s">
        <v>1383</v>
      </c>
      <c r="G9" s="18" t="s">
        <v>55</v>
      </c>
      <c r="H9" s="27" t="s">
        <v>56</v>
      </c>
      <c r="I9" s="19">
        <v>40</v>
      </c>
      <c r="J9" s="72" t="s">
        <v>1502</v>
      </c>
    </row>
  </sheetData>
  <mergeCells count="8">
    <mergeCell ref="J3:J4"/>
    <mergeCell ref="I3:I4"/>
    <mergeCell ref="H3:H4"/>
    <mergeCell ref="A3:A4"/>
    <mergeCell ref="B3:C3"/>
    <mergeCell ref="D3:D4"/>
    <mergeCell ref="E3:F3"/>
    <mergeCell ref="G3:G4"/>
  </mergeCells>
  <phoneticPr fontId="30"/>
  <pageMargins left="0.78700000000000003" right="0.78700000000000003" top="0.98399999999999999" bottom="0.98399999999999999" header="0.51200000000000001" footer="0.51200000000000001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view="pageBreakPreview" zoomScale="90" zoomScaleNormal="100" zoomScaleSheetLayoutView="90" workbookViewId="0">
      <selection activeCell="G2" sqref="G2:G3"/>
    </sheetView>
  </sheetViews>
  <sheetFormatPr defaultRowHeight="43.5" customHeight="1" x14ac:dyDescent="0.15"/>
  <cols>
    <col min="4" max="4" width="13" bestFit="1" customWidth="1"/>
    <col min="7" max="7" width="17.125" customWidth="1"/>
    <col min="8" max="8" width="49.625" customWidth="1"/>
    <col min="10" max="10" width="13.625" customWidth="1"/>
  </cols>
  <sheetData>
    <row r="1" spans="1:10" ht="43.5" customHeight="1" thickBot="1" x14ac:dyDescent="0.2">
      <c r="A1" s="103" t="s">
        <v>1387</v>
      </c>
      <c r="B1" s="103"/>
      <c r="C1" s="103"/>
      <c r="D1" s="1"/>
      <c r="E1" s="2"/>
      <c r="F1" s="2"/>
      <c r="I1" s="57" t="s">
        <v>1649</v>
      </c>
    </row>
    <row r="2" spans="1:10" ht="43.5" customHeight="1" x14ac:dyDescent="0.15">
      <c r="A2" s="92" t="s">
        <v>1385</v>
      </c>
      <c r="B2" s="94" t="s">
        <v>57</v>
      </c>
      <c r="C2" s="94"/>
      <c r="D2" s="95" t="s">
        <v>58</v>
      </c>
      <c r="E2" s="94" t="s">
        <v>59</v>
      </c>
      <c r="F2" s="94"/>
      <c r="G2" s="95" t="s">
        <v>1388</v>
      </c>
      <c r="H2" s="95" t="s">
        <v>61</v>
      </c>
      <c r="I2" s="90" t="s">
        <v>40</v>
      </c>
      <c r="J2" s="90" t="s">
        <v>1496</v>
      </c>
    </row>
    <row r="3" spans="1:10" ht="43.5" customHeight="1" thickBot="1" x14ac:dyDescent="0.2">
      <c r="A3" s="102"/>
      <c r="B3" s="3" t="s">
        <v>62</v>
      </c>
      <c r="C3" s="3" t="s">
        <v>63</v>
      </c>
      <c r="D3" s="101"/>
      <c r="E3" s="3" t="s">
        <v>62</v>
      </c>
      <c r="F3" s="3" t="s">
        <v>63</v>
      </c>
      <c r="G3" s="101"/>
      <c r="H3" s="101"/>
      <c r="I3" s="100"/>
      <c r="J3" s="100"/>
    </row>
    <row r="4" spans="1:10" ht="43.5" customHeight="1" x14ac:dyDescent="0.15">
      <c r="A4" s="4">
        <v>232207</v>
      </c>
      <c r="B4" s="5" t="s">
        <v>1375</v>
      </c>
      <c r="C4" s="5" t="s">
        <v>42</v>
      </c>
      <c r="D4" s="6" t="s">
        <v>1387</v>
      </c>
      <c r="E4" s="5" t="s">
        <v>64</v>
      </c>
      <c r="F4" s="5" t="s">
        <v>44</v>
      </c>
      <c r="G4" s="7" t="s">
        <v>65</v>
      </c>
      <c r="H4" s="50" t="s">
        <v>66</v>
      </c>
      <c r="I4" s="8">
        <f>ROUND(2864/6,0)</f>
        <v>477</v>
      </c>
      <c r="J4" s="70" t="s">
        <v>1506</v>
      </c>
    </row>
    <row r="5" spans="1:10" ht="43.5" customHeight="1" x14ac:dyDescent="0.15">
      <c r="A5" s="9">
        <v>232207</v>
      </c>
      <c r="B5" s="10" t="s">
        <v>1375</v>
      </c>
      <c r="C5" s="10" t="s">
        <v>1376</v>
      </c>
      <c r="D5" s="11" t="s">
        <v>1387</v>
      </c>
      <c r="E5" s="10" t="s">
        <v>1375</v>
      </c>
      <c r="F5" s="10" t="s">
        <v>1377</v>
      </c>
      <c r="G5" s="12" t="s">
        <v>67</v>
      </c>
      <c r="H5" s="48" t="s">
        <v>68</v>
      </c>
      <c r="I5" s="14">
        <f>ROUND(2864/2,0)</f>
        <v>1432</v>
      </c>
      <c r="J5" s="71" t="s">
        <v>1507</v>
      </c>
    </row>
    <row r="6" spans="1:10" ht="43.5" customHeight="1" x14ac:dyDescent="0.15">
      <c r="A6" s="9">
        <v>232207</v>
      </c>
      <c r="B6" s="10" t="s">
        <v>1375</v>
      </c>
      <c r="C6" s="10" t="s">
        <v>42</v>
      </c>
      <c r="D6" s="11" t="s">
        <v>1387</v>
      </c>
      <c r="E6" s="10" t="s">
        <v>1375</v>
      </c>
      <c r="F6" s="10" t="s">
        <v>50</v>
      </c>
      <c r="G6" s="12" t="s">
        <v>69</v>
      </c>
      <c r="H6" s="48" t="s">
        <v>70</v>
      </c>
      <c r="I6" s="14">
        <f>ROUND(I4/4,0)</f>
        <v>119</v>
      </c>
      <c r="J6" s="71" t="s">
        <v>1495</v>
      </c>
    </row>
    <row r="7" spans="1:10" ht="43.5" customHeight="1" thickBot="1" x14ac:dyDescent="0.2">
      <c r="A7" s="15">
        <v>232207</v>
      </c>
      <c r="B7" s="16" t="s">
        <v>64</v>
      </c>
      <c r="C7" s="16" t="s">
        <v>42</v>
      </c>
      <c r="D7" s="17" t="s">
        <v>1387</v>
      </c>
      <c r="E7" s="16" t="s">
        <v>1375</v>
      </c>
      <c r="F7" s="16" t="s">
        <v>53</v>
      </c>
      <c r="G7" s="18" t="s">
        <v>71</v>
      </c>
      <c r="H7" s="49" t="s">
        <v>72</v>
      </c>
      <c r="I7" s="19">
        <v>54</v>
      </c>
      <c r="J7" s="72" t="s">
        <v>1502</v>
      </c>
    </row>
  </sheetData>
  <mergeCells count="9">
    <mergeCell ref="J2:J3"/>
    <mergeCell ref="I2:I3"/>
    <mergeCell ref="A1:C1"/>
    <mergeCell ref="A2:A3"/>
    <mergeCell ref="B2:C2"/>
    <mergeCell ref="D2:D3"/>
    <mergeCell ref="E2:F2"/>
    <mergeCell ref="G2:G3"/>
    <mergeCell ref="H2:H3"/>
  </mergeCells>
  <phoneticPr fontId="30"/>
  <pageMargins left="0.78700000000000003" right="0.78700000000000003" top="0.98399999999999999" bottom="0.98399999999999999" header="0.51200000000000001" footer="0.51200000000000001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view="pageBreakPreview" zoomScale="90" zoomScaleNormal="100" zoomScaleSheetLayoutView="90" workbookViewId="0"/>
  </sheetViews>
  <sheetFormatPr defaultRowHeight="13.5" x14ac:dyDescent="0.15"/>
  <cols>
    <col min="1" max="1" width="9" style="53"/>
    <col min="2" max="3" width="6.375" style="53" customWidth="1"/>
    <col min="4" max="4" width="12.5" style="53" bestFit="1" customWidth="1"/>
    <col min="5" max="6" width="6.375" style="53" customWidth="1"/>
    <col min="7" max="7" width="14.375" style="53" bestFit="1" customWidth="1"/>
    <col min="8" max="8" width="29.625" style="59" bestFit="1" customWidth="1"/>
    <col min="9" max="9" width="24.125" style="53" bestFit="1" customWidth="1"/>
    <col min="10" max="10" width="10" style="63" customWidth="1"/>
    <col min="11" max="11" width="10" style="80" customWidth="1"/>
    <col min="12" max="16384" width="9" style="53"/>
  </cols>
  <sheetData>
    <row r="1" spans="1:11" x14ac:dyDescent="0.15">
      <c r="A1" s="22" t="s">
        <v>1393</v>
      </c>
      <c r="B1" s="23"/>
      <c r="C1" s="23"/>
      <c r="D1" s="24"/>
      <c r="E1" s="23"/>
      <c r="F1" s="23"/>
      <c r="G1" s="22"/>
      <c r="I1" s="22"/>
      <c r="J1" s="57" t="s">
        <v>1649</v>
      </c>
    </row>
    <row r="2" spans="1:11" ht="14.25" thickBot="1" x14ac:dyDescent="0.2">
      <c r="A2" s="22" t="s">
        <v>1389</v>
      </c>
      <c r="B2" s="23"/>
      <c r="C2" s="23"/>
      <c r="D2" s="24"/>
      <c r="E2" s="23"/>
      <c r="F2" s="23"/>
      <c r="G2" s="22"/>
      <c r="I2" s="22"/>
    </row>
    <row r="3" spans="1:11" ht="27.75" customHeight="1" x14ac:dyDescent="0.15">
      <c r="A3" s="92" t="s">
        <v>1385</v>
      </c>
      <c r="B3" s="94" t="s">
        <v>1384</v>
      </c>
      <c r="C3" s="94"/>
      <c r="D3" s="95" t="s">
        <v>58</v>
      </c>
      <c r="E3" s="94" t="s">
        <v>1386</v>
      </c>
      <c r="F3" s="94"/>
      <c r="G3" s="95" t="s">
        <v>1388</v>
      </c>
      <c r="H3" s="109" t="s">
        <v>61</v>
      </c>
      <c r="I3" s="110"/>
      <c r="J3" s="107" t="s">
        <v>40</v>
      </c>
      <c r="K3" s="107" t="s">
        <v>1499</v>
      </c>
    </row>
    <row r="4" spans="1:11" ht="14.25" thickBot="1" x14ac:dyDescent="0.2">
      <c r="A4" s="93"/>
      <c r="B4" s="33" t="s">
        <v>62</v>
      </c>
      <c r="C4" s="33" t="s">
        <v>63</v>
      </c>
      <c r="D4" s="96"/>
      <c r="E4" s="33" t="s">
        <v>62</v>
      </c>
      <c r="F4" s="33" t="s">
        <v>63</v>
      </c>
      <c r="G4" s="96"/>
      <c r="H4" s="111"/>
      <c r="I4" s="112"/>
      <c r="J4" s="108"/>
      <c r="K4" s="108"/>
    </row>
    <row r="5" spans="1:11" x14ac:dyDescent="0.15">
      <c r="A5" s="4">
        <v>232207</v>
      </c>
      <c r="B5" s="5" t="s">
        <v>1396</v>
      </c>
      <c r="C5" s="5" t="s">
        <v>42</v>
      </c>
      <c r="D5" s="50" t="s">
        <v>1393</v>
      </c>
      <c r="E5" s="5" t="s">
        <v>1396</v>
      </c>
      <c r="F5" s="5" t="s">
        <v>1379</v>
      </c>
      <c r="G5" s="7" t="s">
        <v>1398</v>
      </c>
      <c r="H5" s="104" t="s">
        <v>0</v>
      </c>
      <c r="I5" s="54"/>
      <c r="J5" s="66">
        <v>106</v>
      </c>
      <c r="K5" s="81" t="s">
        <v>1497</v>
      </c>
    </row>
    <row r="6" spans="1:11" ht="14.25" thickBot="1" x14ac:dyDescent="0.2">
      <c r="A6" s="15">
        <v>232207</v>
      </c>
      <c r="B6" s="16" t="s">
        <v>1396</v>
      </c>
      <c r="C6" s="16" t="s">
        <v>42</v>
      </c>
      <c r="D6" s="49" t="s">
        <v>1393</v>
      </c>
      <c r="E6" s="16" t="s">
        <v>1396</v>
      </c>
      <c r="F6" s="16" t="s">
        <v>47</v>
      </c>
      <c r="G6" s="18" t="s">
        <v>1399</v>
      </c>
      <c r="H6" s="105"/>
      <c r="I6" s="18" t="s">
        <v>78</v>
      </c>
      <c r="J6" s="65">
        <f>J5</f>
        <v>106</v>
      </c>
      <c r="K6" s="82" t="s">
        <v>1498</v>
      </c>
    </row>
    <row r="7" spans="1:11" x14ac:dyDescent="0.15">
      <c r="A7" s="34">
        <v>232207</v>
      </c>
      <c r="B7" s="35" t="s">
        <v>1397</v>
      </c>
      <c r="C7" s="35" t="s">
        <v>42</v>
      </c>
      <c r="D7" s="47" t="s">
        <v>1393</v>
      </c>
      <c r="E7" s="35" t="s">
        <v>1397</v>
      </c>
      <c r="F7" s="35" t="s">
        <v>1404</v>
      </c>
      <c r="G7" s="36" t="s">
        <v>1400</v>
      </c>
      <c r="H7" s="106" t="s">
        <v>1</v>
      </c>
      <c r="I7" s="62"/>
      <c r="J7" s="64">
        <v>153</v>
      </c>
      <c r="K7" s="81" t="s">
        <v>1497</v>
      </c>
    </row>
    <row r="8" spans="1:11" ht="14.25" thickBot="1" x14ac:dyDescent="0.2">
      <c r="A8" s="67">
        <v>232207</v>
      </c>
      <c r="B8" s="60" t="s">
        <v>1397</v>
      </c>
      <c r="C8" s="60" t="s">
        <v>42</v>
      </c>
      <c r="D8" s="61" t="s">
        <v>1393</v>
      </c>
      <c r="E8" s="60" t="s">
        <v>1397</v>
      </c>
      <c r="F8" s="60" t="s">
        <v>81</v>
      </c>
      <c r="G8" s="68" t="s">
        <v>1401</v>
      </c>
      <c r="H8" s="106"/>
      <c r="I8" s="68" t="s">
        <v>78</v>
      </c>
      <c r="J8" s="69">
        <f>J7</f>
        <v>153</v>
      </c>
      <c r="K8" s="82" t="s">
        <v>1498</v>
      </c>
    </row>
    <row r="9" spans="1:11" x14ac:dyDescent="0.15">
      <c r="A9" s="4">
        <v>232207</v>
      </c>
      <c r="B9" s="5" t="s">
        <v>1394</v>
      </c>
      <c r="C9" s="5" t="s">
        <v>1376</v>
      </c>
      <c r="D9" s="50" t="s">
        <v>1393</v>
      </c>
      <c r="E9" s="5" t="s">
        <v>1394</v>
      </c>
      <c r="F9" s="5" t="s">
        <v>85</v>
      </c>
      <c r="G9" s="7" t="s">
        <v>1402</v>
      </c>
      <c r="H9" s="104" t="s">
        <v>2</v>
      </c>
      <c r="I9" s="54"/>
      <c r="J9" s="66">
        <v>197</v>
      </c>
      <c r="K9" s="81" t="s">
        <v>1497</v>
      </c>
    </row>
    <row r="10" spans="1:11" ht="14.25" thickBot="1" x14ac:dyDescent="0.2">
      <c r="A10" s="15">
        <v>232207</v>
      </c>
      <c r="B10" s="16" t="s">
        <v>1394</v>
      </c>
      <c r="C10" s="16" t="s">
        <v>1376</v>
      </c>
      <c r="D10" s="49" t="s">
        <v>1393</v>
      </c>
      <c r="E10" s="16" t="s">
        <v>1394</v>
      </c>
      <c r="F10" s="16" t="s">
        <v>88</v>
      </c>
      <c r="G10" s="18" t="s">
        <v>1403</v>
      </c>
      <c r="H10" s="105"/>
      <c r="I10" s="18" t="s">
        <v>78</v>
      </c>
      <c r="J10" s="65">
        <f>J9</f>
        <v>197</v>
      </c>
      <c r="K10" s="82" t="s">
        <v>1498</v>
      </c>
    </row>
    <row r="11" spans="1:11" x14ac:dyDescent="0.15">
      <c r="A11" s="34">
        <v>232207</v>
      </c>
      <c r="B11" s="35" t="s">
        <v>1394</v>
      </c>
      <c r="C11" s="35" t="s">
        <v>1376</v>
      </c>
      <c r="D11" s="47" t="s">
        <v>1393</v>
      </c>
      <c r="E11" s="35" t="s">
        <v>1394</v>
      </c>
      <c r="F11" s="35" t="s">
        <v>90</v>
      </c>
      <c r="G11" s="36" t="s">
        <v>1407</v>
      </c>
      <c r="H11" s="106" t="s">
        <v>3</v>
      </c>
      <c r="I11" s="62"/>
      <c r="J11" s="64">
        <v>239</v>
      </c>
      <c r="K11" s="81" t="s">
        <v>1497</v>
      </c>
    </row>
    <row r="12" spans="1:11" ht="14.25" thickBot="1" x14ac:dyDescent="0.2">
      <c r="A12" s="67">
        <v>232207</v>
      </c>
      <c r="B12" s="60" t="s">
        <v>1394</v>
      </c>
      <c r="C12" s="60" t="s">
        <v>1376</v>
      </c>
      <c r="D12" s="61" t="s">
        <v>1393</v>
      </c>
      <c r="E12" s="60" t="s">
        <v>1394</v>
      </c>
      <c r="F12" s="60" t="s">
        <v>92</v>
      </c>
      <c r="G12" s="68" t="s">
        <v>1408</v>
      </c>
      <c r="H12" s="106"/>
      <c r="I12" s="68" t="s">
        <v>78</v>
      </c>
      <c r="J12" s="69">
        <f>J11</f>
        <v>239</v>
      </c>
      <c r="K12" s="82" t="s">
        <v>1498</v>
      </c>
    </row>
    <row r="13" spans="1:11" x14ac:dyDescent="0.15">
      <c r="A13" s="4">
        <v>232207</v>
      </c>
      <c r="B13" s="5" t="s">
        <v>1394</v>
      </c>
      <c r="C13" s="5" t="s">
        <v>1376</v>
      </c>
      <c r="D13" s="50" t="s">
        <v>1393</v>
      </c>
      <c r="E13" s="5" t="s">
        <v>1394</v>
      </c>
      <c r="F13" s="5" t="s">
        <v>94</v>
      </c>
      <c r="G13" s="7" t="s">
        <v>1409</v>
      </c>
      <c r="H13" s="104" t="s">
        <v>4</v>
      </c>
      <c r="I13" s="54"/>
      <c r="J13" s="66">
        <v>275</v>
      </c>
      <c r="K13" s="81" t="s">
        <v>1497</v>
      </c>
    </row>
    <row r="14" spans="1:11" ht="14.25" thickBot="1" x14ac:dyDescent="0.2">
      <c r="A14" s="15">
        <v>232207</v>
      </c>
      <c r="B14" s="16" t="s">
        <v>1394</v>
      </c>
      <c r="C14" s="16" t="s">
        <v>1376</v>
      </c>
      <c r="D14" s="49" t="s">
        <v>1393</v>
      </c>
      <c r="E14" s="16" t="s">
        <v>1394</v>
      </c>
      <c r="F14" s="16" t="s">
        <v>96</v>
      </c>
      <c r="G14" s="18" t="s">
        <v>1410</v>
      </c>
      <c r="H14" s="105"/>
      <c r="I14" s="18" t="s">
        <v>78</v>
      </c>
      <c r="J14" s="65">
        <f>J13</f>
        <v>275</v>
      </c>
      <c r="K14" s="82" t="s">
        <v>1498</v>
      </c>
    </row>
    <row r="15" spans="1:11" x14ac:dyDescent="0.15">
      <c r="A15" s="4">
        <v>232207</v>
      </c>
      <c r="B15" s="5" t="s">
        <v>1396</v>
      </c>
      <c r="C15" s="5" t="s">
        <v>1477</v>
      </c>
      <c r="D15" s="50" t="s">
        <v>1393</v>
      </c>
      <c r="E15" s="5" t="s">
        <v>1397</v>
      </c>
      <c r="F15" s="5" t="s">
        <v>1478</v>
      </c>
      <c r="G15" s="7" t="s">
        <v>1405</v>
      </c>
      <c r="H15" s="104" t="s">
        <v>5</v>
      </c>
      <c r="I15" s="54"/>
      <c r="J15" s="66">
        <v>311</v>
      </c>
      <c r="K15" s="81" t="s">
        <v>1497</v>
      </c>
    </row>
    <row r="16" spans="1:11" ht="14.25" thickBot="1" x14ac:dyDescent="0.2">
      <c r="A16" s="15">
        <v>232207</v>
      </c>
      <c r="B16" s="16" t="s">
        <v>1397</v>
      </c>
      <c r="C16" s="16" t="s">
        <v>1477</v>
      </c>
      <c r="D16" s="49" t="s">
        <v>1393</v>
      </c>
      <c r="E16" s="16" t="s">
        <v>1397</v>
      </c>
      <c r="F16" s="16" t="s">
        <v>1479</v>
      </c>
      <c r="G16" s="18" t="s">
        <v>1406</v>
      </c>
      <c r="H16" s="105"/>
      <c r="I16" s="18" t="s">
        <v>78</v>
      </c>
      <c r="J16" s="65">
        <f>J15</f>
        <v>311</v>
      </c>
      <c r="K16" s="82" t="s">
        <v>1498</v>
      </c>
    </row>
    <row r="17" spans="1:11" x14ac:dyDescent="0.15">
      <c r="A17" s="34">
        <v>232207</v>
      </c>
      <c r="B17" s="35" t="s">
        <v>1396</v>
      </c>
      <c r="C17" s="35" t="s">
        <v>1477</v>
      </c>
      <c r="D17" s="47" t="s">
        <v>1393</v>
      </c>
      <c r="E17" s="35" t="s">
        <v>1397</v>
      </c>
      <c r="F17" s="35" t="s">
        <v>102</v>
      </c>
      <c r="G17" s="36" t="s">
        <v>1411</v>
      </c>
      <c r="H17" s="106" t="s">
        <v>6</v>
      </c>
      <c r="I17" s="62"/>
      <c r="J17" s="64">
        <f>J15+35</f>
        <v>346</v>
      </c>
      <c r="K17" s="83" t="s">
        <v>1500</v>
      </c>
    </row>
    <row r="18" spans="1:11" ht="14.25" thickBot="1" x14ac:dyDescent="0.2">
      <c r="A18" s="67">
        <v>232207</v>
      </c>
      <c r="B18" s="60" t="s">
        <v>1397</v>
      </c>
      <c r="C18" s="60" t="s">
        <v>1477</v>
      </c>
      <c r="D18" s="61" t="s">
        <v>1393</v>
      </c>
      <c r="E18" s="60" t="s">
        <v>1397</v>
      </c>
      <c r="F18" s="60" t="s">
        <v>104</v>
      </c>
      <c r="G18" s="68" t="s">
        <v>1412</v>
      </c>
      <c r="H18" s="106"/>
      <c r="I18" s="68" t="s">
        <v>78</v>
      </c>
      <c r="J18" s="69">
        <f>J17</f>
        <v>346</v>
      </c>
      <c r="K18" s="84" t="s">
        <v>1500</v>
      </c>
    </row>
    <row r="19" spans="1:11" x14ac:dyDescent="0.15">
      <c r="A19" s="4">
        <v>232207</v>
      </c>
      <c r="B19" s="5" t="s">
        <v>1394</v>
      </c>
      <c r="C19" s="5" t="s">
        <v>1477</v>
      </c>
      <c r="D19" s="50" t="s">
        <v>1393</v>
      </c>
      <c r="E19" s="5" t="s">
        <v>1394</v>
      </c>
      <c r="F19" s="5" t="s">
        <v>106</v>
      </c>
      <c r="G19" s="7" t="s">
        <v>1413</v>
      </c>
      <c r="H19" s="104" t="s">
        <v>7</v>
      </c>
      <c r="I19" s="54"/>
      <c r="J19" s="66">
        <f>J17+35</f>
        <v>381</v>
      </c>
      <c r="K19" s="83" t="s">
        <v>1500</v>
      </c>
    </row>
    <row r="20" spans="1:11" ht="14.25" thickBot="1" x14ac:dyDescent="0.2">
      <c r="A20" s="15">
        <v>232207</v>
      </c>
      <c r="B20" s="16" t="s">
        <v>1394</v>
      </c>
      <c r="C20" s="16" t="s">
        <v>1376</v>
      </c>
      <c r="D20" s="49" t="s">
        <v>1393</v>
      </c>
      <c r="E20" s="16" t="s">
        <v>1394</v>
      </c>
      <c r="F20" s="16" t="s">
        <v>108</v>
      </c>
      <c r="G20" s="18" t="s">
        <v>1414</v>
      </c>
      <c r="H20" s="105"/>
      <c r="I20" s="18" t="s">
        <v>78</v>
      </c>
      <c r="J20" s="65">
        <f>J19</f>
        <v>381</v>
      </c>
      <c r="K20" s="84" t="s">
        <v>1501</v>
      </c>
    </row>
    <row r="21" spans="1:11" x14ac:dyDescent="0.15">
      <c r="A21" s="34">
        <v>232207</v>
      </c>
      <c r="B21" s="35" t="s">
        <v>1394</v>
      </c>
      <c r="C21" s="35" t="s">
        <v>1376</v>
      </c>
      <c r="D21" s="47" t="s">
        <v>1393</v>
      </c>
      <c r="E21" s="35" t="s">
        <v>1394</v>
      </c>
      <c r="F21" s="35" t="s">
        <v>110</v>
      </c>
      <c r="G21" s="36" t="s">
        <v>1415</v>
      </c>
      <c r="H21" s="106" t="s">
        <v>8</v>
      </c>
      <c r="I21" s="62"/>
      <c r="J21" s="66">
        <f>J19+35</f>
        <v>416</v>
      </c>
      <c r="K21" s="83" t="s">
        <v>1500</v>
      </c>
    </row>
    <row r="22" spans="1:11" ht="14.25" thickBot="1" x14ac:dyDescent="0.2">
      <c r="A22" s="67">
        <v>232207</v>
      </c>
      <c r="B22" s="60" t="s">
        <v>1394</v>
      </c>
      <c r="C22" s="60" t="s">
        <v>1480</v>
      </c>
      <c r="D22" s="61" t="s">
        <v>1393</v>
      </c>
      <c r="E22" s="60" t="s">
        <v>1394</v>
      </c>
      <c r="F22" s="60" t="s">
        <v>112</v>
      </c>
      <c r="G22" s="68" t="s">
        <v>1416</v>
      </c>
      <c r="H22" s="106"/>
      <c r="I22" s="68" t="s">
        <v>78</v>
      </c>
      <c r="J22" s="69">
        <f>J21</f>
        <v>416</v>
      </c>
      <c r="K22" s="84" t="s">
        <v>1500</v>
      </c>
    </row>
    <row r="23" spans="1:11" x14ac:dyDescent="0.15">
      <c r="A23" s="4">
        <v>232207</v>
      </c>
      <c r="B23" s="5" t="s">
        <v>1394</v>
      </c>
      <c r="C23" s="5" t="s">
        <v>1477</v>
      </c>
      <c r="D23" s="50" t="s">
        <v>1393</v>
      </c>
      <c r="E23" s="5" t="s">
        <v>1394</v>
      </c>
      <c r="F23" s="5" t="s">
        <v>114</v>
      </c>
      <c r="G23" s="7" t="s">
        <v>1417</v>
      </c>
      <c r="H23" s="104" t="s">
        <v>9</v>
      </c>
      <c r="I23" s="54"/>
      <c r="J23" s="66">
        <f>J21+35</f>
        <v>451</v>
      </c>
      <c r="K23" s="83" t="s">
        <v>1500</v>
      </c>
    </row>
    <row r="24" spans="1:11" ht="14.25" thickBot="1" x14ac:dyDescent="0.2">
      <c r="A24" s="15">
        <v>232207</v>
      </c>
      <c r="B24" s="16" t="s">
        <v>1394</v>
      </c>
      <c r="C24" s="16" t="s">
        <v>1477</v>
      </c>
      <c r="D24" s="49" t="s">
        <v>1393</v>
      </c>
      <c r="E24" s="16" t="s">
        <v>1394</v>
      </c>
      <c r="F24" s="16" t="s">
        <v>116</v>
      </c>
      <c r="G24" s="18" t="s">
        <v>1418</v>
      </c>
      <c r="H24" s="105"/>
      <c r="I24" s="18" t="s">
        <v>78</v>
      </c>
      <c r="J24" s="65">
        <f>J23</f>
        <v>451</v>
      </c>
      <c r="K24" s="84" t="s">
        <v>1501</v>
      </c>
    </row>
    <row r="25" spans="1:11" x14ac:dyDescent="0.15">
      <c r="A25" s="4">
        <v>232207</v>
      </c>
      <c r="B25" s="5" t="s">
        <v>1396</v>
      </c>
      <c r="C25" s="5" t="s">
        <v>1376</v>
      </c>
      <c r="D25" s="50" t="s">
        <v>1393</v>
      </c>
      <c r="E25" s="5" t="s">
        <v>1396</v>
      </c>
      <c r="F25" s="5" t="s">
        <v>1481</v>
      </c>
      <c r="G25" s="7" t="s">
        <v>1419</v>
      </c>
      <c r="H25" s="104" t="s">
        <v>10</v>
      </c>
      <c r="I25" s="54"/>
      <c r="J25" s="66">
        <f>J23+35</f>
        <v>486</v>
      </c>
      <c r="K25" s="83" t="s">
        <v>1500</v>
      </c>
    </row>
    <row r="26" spans="1:11" ht="14.25" thickBot="1" x14ac:dyDescent="0.2">
      <c r="A26" s="15">
        <v>232207</v>
      </c>
      <c r="B26" s="16" t="s">
        <v>1396</v>
      </c>
      <c r="C26" s="16" t="s">
        <v>1376</v>
      </c>
      <c r="D26" s="49" t="s">
        <v>1393</v>
      </c>
      <c r="E26" s="16" t="s">
        <v>1396</v>
      </c>
      <c r="F26" s="16" t="s">
        <v>1482</v>
      </c>
      <c r="G26" s="18" t="s">
        <v>1420</v>
      </c>
      <c r="H26" s="105"/>
      <c r="I26" s="18" t="s">
        <v>78</v>
      </c>
      <c r="J26" s="65">
        <f>J25</f>
        <v>486</v>
      </c>
      <c r="K26" s="84" t="s">
        <v>1501</v>
      </c>
    </row>
    <row r="27" spans="1:11" x14ac:dyDescent="0.15">
      <c r="A27" s="34">
        <v>232207</v>
      </c>
      <c r="B27" s="35" t="s">
        <v>1396</v>
      </c>
      <c r="C27" s="35" t="s">
        <v>1376</v>
      </c>
      <c r="D27" s="47" t="s">
        <v>1393</v>
      </c>
      <c r="E27" s="35" t="s">
        <v>1396</v>
      </c>
      <c r="F27" s="35" t="s">
        <v>122</v>
      </c>
      <c r="G27" s="36" t="s">
        <v>1421</v>
      </c>
      <c r="H27" s="106" t="s">
        <v>11</v>
      </c>
      <c r="I27" s="62"/>
      <c r="J27" s="66">
        <f>J25+35</f>
        <v>521</v>
      </c>
      <c r="K27" s="83" t="s">
        <v>1500</v>
      </c>
    </row>
    <row r="28" spans="1:11" ht="14.25" thickBot="1" x14ac:dyDescent="0.2">
      <c r="A28" s="67">
        <v>232207</v>
      </c>
      <c r="B28" s="60" t="s">
        <v>1396</v>
      </c>
      <c r="C28" s="60" t="s">
        <v>1376</v>
      </c>
      <c r="D28" s="61" t="s">
        <v>1393</v>
      </c>
      <c r="E28" s="60" t="s">
        <v>1396</v>
      </c>
      <c r="F28" s="60" t="s">
        <v>124</v>
      </c>
      <c r="G28" s="68" t="s">
        <v>1422</v>
      </c>
      <c r="H28" s="106"/>
      <c r="I28" s="68" t="s">
        <v>78</v>
      </c>
      <c r="J28" s="69">
        <f>J27</f>
        <v>521</v>
      </c>
      <c r="K28" s="84" t="s">
        <v>1501</v>
      </c>
    </row>
    <row r="29" spans="1:11" x14ac:dyDescent="0.15">
      <c r="A29" s="4">
        <v>232207</v>
      </c>
      <c r="B29" s="5" t="s">
        <v>1394</v>
      </c>
      <c r="C29" s="5" t="s">
        <v>1376</v>
      </c>
      <c r="D29" s="50" t="s">
        <v>1393</v>
      </c>
      <c r="E29" s="5" t="s">
        <v>1394</v>
      </c>
      <c r="F29" s="5" t="s">
        <v>126</v>
      </c>
      <c r="G29" s="7" t="s">
        <v>1423</v>
      </c>
      <c r="H29" s="104" t="s">
        <v>12</v>
      </c>
      <c r="I29" s="54"/>
      <c r="J29" s="66">
        <f>J27+35</f>
        <v>556</v>
      </c>
      <c r="K29" s="83" t="s">
        <v>1500</v>
      </c>
    </row>
    <row r="30" spans="1:11" ht="14.25" thickBot="1" x14ac:dyDescent="0.2">
      <c r="A30" s="15">
        <v>232207</v>
      </c>
      <c r="B30" s="16" t="s">
        <v>1394</v>
      </c>
      <c r="C30" s="16" t="s">
        <v>1376</v>
      </c>
      <c r="D30" s="49" t="s">
        <v>1393</v>
      </c>
      <c r="E30" s="16" t="s">
        <v>1394</v>
      </c>
      <c r="F30" s="16" t="s">
        <v>128</v>
      </c>
      <c r="G30" s="18" t="s">
        <v>1424</v>
      </c>
      <c r="H30" s="105"/>
      <c r="I30" s="18" t="s">
        <v>78</v>
      </c>
      <c r="J30" s="65">
        <f>J29</f>
        <v>556</v>
      </c>
      <c r="K30" s="84" t="s">
        <v>1501</v>
      </c>
    </row>
    <row r="31" spans="1:11" x14ac:dyDescent="0.15">
      <c r="A31" s="34">
        <v>232207</v>
      </c>
      <c r="B31" s="35" t="s">
        <v>1394</v>
      </c>
      <c r="C31" s="35" t="s">
        <v>1376</v>
      </c>
      <c r="D31" s="47" t="s">
        <v>1393</v>
      </c>
      <c r="E31" s="35" t="s">
        <v>1394</v>
      </c>
      <c r="F31" s="35" t="s">
        <v>130</v>
      </c>
      <c r="G31" s="36" t="s">
        <v>1425</v>
      </c>
      <c r="H31" s="106" t="s">
        <v>13</v>
      </c>
      <c r="I31" s="62"/>
      <c r="J31" s="66">
        <f>J29+35</f>
        <v>591</v>
      </c>
      <c r="K31" s="83" t="s">
        <v>1500</v>
      </c>
    </row>
    <row r="32" spans="1:11" ht="14.25" thickBot="1" x14ac:dyDescent="0.2">
      <c r="A32" s="67">
        <v>232207</v>
      </c>
      <c r="B32" s="60" t="s">
        <v>1394</v>
      </c>
      <c r="C32" s="60" t="s">
        <v>1376</v>
      </c>
      <c r="D32" s="61" t="s">
        <v>1393</v>
      </c>
      <c r="E32" s="60" t="s">
        <v>1394</v>
      </c>
      <c r="F32" s="60" t="s">
        <v>132</v>
      </c>
      <c r="G32" s="68" t="s">
        <v>1426</v>
      </c>
      <c r="H32" s="106"/>
      <c r="I32" s="68" t="s">
        <v>78</v>
      </c>
      <c r="J32" s="69">
        <f>J31</f>
        <v>591</v>
      </c>
      <c r="K32" s="84" t="s">
        <v>1501</v>
      </c>
    </row>
    <row r="33" spans="1:11" x14ac:dyDescent="0.15">
      <c r="A33" s="4">
        <v>232207</v>
      </c>
      <c r="B33" s="5" t="s">
        <v>1394</v>
      </c>
      <c r="C33" s="5" t="s">
        <v>1376</v>
      </c>
      <c r="D33" s="50" t="s">
        <v>1393</v>
      </c>
      <c r="E33" s="5" t="s">
        <v>1394</v>
      </c>
      <c r="F33" s="5" t="s">
        <v>134</v>
      </c>
      <c r="G33" s="7" t="s">
        <v>1427</v>
      </c>
      <c r="H33" s="104" t="s">
        <v>14</v>
      </c>
      <c r="I33" s="54"/>
      <c r="J33" s="66">
        <f>J31+35</f>
        <v>626</v>
      </c>
      <c r="K33" s="83" t="s">
        <v>1500</v>
      </c>
    </row>
    <row r="34" spans="1:11" ht="14.25" thickBot="1" x14ac:dyDescent="0.2">
      <c r="A34" s="15">
        <v>232207</v>
      </c>
      <c r="B34" s="16" t="s">
        <v>1394</v>
      </c>
      <c r="C34" s="16" t="s">
        <v>1376</v>
      </c>
      <c r="D34" s="49" t="s">
        <v>1393</v>
      </c>
      <c r="E34" s="16" t="s">
        <v>1394</v>
      </c>
      <c r="F34" s="16" t="s">
        <v>136</v>
      </c>
      <c r="G34" s="18" t="s">
        <v>1428</v>
      </c>
      <c r="H34" s="105"/>
      <c r="I34" s="18" t="s">
        <v>78</v>
      </c>
      <c r="J34" s="65">
        <f>J33</f>
        <v>626</v>
      </c>
      <c r="K34" s="84" t="s">
        <v>1501</v>
      </c>
    </row>
    <row r="35" spans="1:11" x14ac:dyDescent="0.15">
      <c r="A35" s="4">
        <v>232207</v>
      </c>
      <c r="B35" s="5" t="s">
        <v>1396</v>
      </c>
      <c r="C35" s="5" t="s">
        <v>1376</v>
      </c>
      <c r="D35" s="50" t="s">
        <v>1393</v>
      </c>
      <c r="E35" s="5" t="s">
        <v>1396</v>
      </c>
      <c r="F35" s="5" t="s">
        <v>1483</v>
      </c>
      <c r="G35" s="7" t="s">
        <v>1429</v>
      </c>
      <c r="H35" s="104" t="s">
        <v>15</v>
      </c>
      <c r="I35" s="54"/>
      <c r="J35" s="66">
        <f>J33+35</f>
        <v>661</v>
      </c>
      <c r="K35" s="83" t="s">
        <v>1500</v>
      </c>
    </row>
    <row r="36" spans="1:11" ht="14.25" thickBot="1" x14ac:dyDescent="0.2">
      <c r="A36" s="15">
        <v>232207</v>
      </c>
      <c r="B36" s="16" t="s">
        <v>1396</v>
      </c>
      <c r="C36" s="16" t="s">
        <v>1376</v>
      </c>
      <c r="D36" s="49" t="s">
        <v>1393</v>
      </c>
      <c r="E36" s="16" t="s">
        <v>1396</v>
      </c>
      <c r="F36" s="16" t="s">
        <v>1484</v>
      </c>
      <c r="G36" s="18" t="s">
        <v>1430</v>
      </c>
      <c r="H36" s="105"/>
      <c r="I36" s="18" t="s">
        <v>78</v>
      </c>
      <c r="J36" s="65">
        <f>J35</f>
        <v>661</v>
      </c>
      <c r="K36" s="84" t="s">
        <v>1501</v>
      </c>
    </row>
    <row r="37" spans="1:11" x14ac:dyDescent="0.15">
      <c r="A37" s="34">
        <v>232207</v>
      </c>
      <c r="B37" s="35" t="s">
        <v>1396</v>
      </c>
      <c r="C37" s="35" t="s">
        <v>1376</v>
      </c>
      <c r="D37" s="47" t="s">
        <v>1393</v>
      </c>
      <c r="E37" s="35" t="s">
        <v>1396</v>
      </c>
      <c r="F37" s="35" t="s">
        <v>142</v>
      </c>
      <c r="G37" s="36" t="s">
        <v>1431</v>
      </c>
      <c r="H37" s="106" t="s">
        <v>16</v>
      </c>
      <c r="I37" s="62"/>
      <c r="J37" s="66">
        <f>J35+35</f>
        <v>696</v>
      </c>
      <c r="K37" s="83" t="s">
        <v>1500</v>
      </c>
    </row>
    <row r="38" spans="1:11" ht="14.25" thickBot="1" x14ac:dyDescent="0.2">
      <c r="A38" s="67">
        <v>232207</v>
      </c>
      <c r="B38" s="60" t="s">
        <v>1396</v>
      </c>
      <c r="C38" s="60" t="s">
        <v>1376</v>
      </c>
      <c r="D38" s="61" t="s">
        <v>1393</v>
      </c>
      <c r="E38" s="60" t="s">
        <v>1396</v>
      </c>
      <c r="F38" s="60" t="s">
        <v>143</v>
      </c>
      <c r="G38" s="68" t="s">
        <v>1432</v>
      </c>
      <c r="H38" s="106"/>
      <c r="I38" s="68" t="s">
        <v>78</v>
      </c>
      <c r="J38" s="69">
        <f>J37</f>
        <v>696</v>
      </c>
      <c r="K38" s="84" t="s">
        <v>1501</v>
      </c>
    </row>
    <row r="39" spans="1:11" x14ac:dyDescent="0.15">
      <c r="A39" s="4">
        <v>232207</v>
      </c>
      <c r="B39" s="5" t="s">
        <v>1394</v>
      </c>
      <c r="C39" s="5" t="s">
        <v>1376</v>
      </c>
      <c r="D39" s="50" t="s">
        <v>1393</v>
      </c>
      <c r="E39" s="5" t="s">
        <v>1394</v>
      </c>
      <c r="F39" s="5" t="s">
        <v>145</v>
      </c>
      <c r="G39" s="7" t="s">
        <v>1433</v>
      </c>
      <c r="H39" s="104" t="s">
        <v>17</v>
      </c>
      <c r="I39" s="54"/>
      <c r="J39" s="66">
        <f>J37+35</f>
        <v>731</v>
      </c>
      <c r="K39" s="83" t="s">
        <v>1500</v>
      </c>
    </row>
    <row r="40" spans="1:11" ht="14.25" thickBot="1" x14ac:dyDescent="0.2">
      <c r="A40" s="15">
        <v>232207</v>
      </c>
      <c r="B40" s="16" t="s">
        <v>1394</v>
      </c>
      <c r="C40" s="16" t="s">
        <v>1376</v>
      </c>
      <c r="D40" s="49" t="s">
        <v>1393</v>
      </c>
      <c r="E40" s="16" t="s">
        <v>1394</v>
      </c>
      <c r="F40" s="16" t="s">
        <v>147</v>
      </c>
      <c r="G40" s="18" t="s">
        <v>1434</v>
      </c>
      <c r="H40" s="105"/>
      <c r="I40" s="18" t="s">
        <v>78</v>
      </c>
      <c r="J40" s="65">
        <f>J39</f>
        <v>731</v>
      </c>
      <c r="K40" s="84" t="s">
        <v>1501</v>
      </c>
    </row>
    <row r="41" spans="1:11" x14ac:dyDescent="0.15">
      <c r="A41" s="34">
        <v>232207</v>
      </c>
      <c r="B41" s="35" t="s">
        <v>1394</v>
      </c>
      <c r="C41" s="35" t="s">
        <v>1376</v>
      </c>
      <c r="D41" s="47" t="s">
        <v>1393</v>
      </c>
      <c r="E41" s="35" t="s">
        <v>1394</v>
      </c>
      <c r="F41" s="35" t="s">
        <v>149</v>
      </c>
      <c r="G41" s="36" t="s">
        <v>1435</v>
      </c>
      <c r="H41" s="106" t="s">
        <v>18</v>
      </c>
      <c r="I41" s="62"/>
      <c r="J41" s="66">
        <f>J39+35</f>
        <v>766</v>
      </c>
      <c r="K41" s="83" t="s">
        <v>1500</v>
      </c>
    </row>
    <row r="42" spans="1:11" ht="14.25" thickBot="1" x14ac:dyDescent="0.2">
      <c r="A42" s="67">
        <v>232207</v>
      </c>
      <c r="B42" s="60" t="s">
        <v>1394</v>
      </c>
      <c r="C42" s="60" t="s">
        <v>1376</v>
      </c>
      <c r="D42" s="61" t="s">
        <v>1393</v>
      </c>
      <c r="E42" s="60" t="s">
        <v>1394</v>
      </c>
      <c r="F42" s="60" t="s">
        <v>151</v>
      </c>
      <c r="G42" s="68" t="s">
        <v>1436</v>
      </c>
      <c r="H42" s="106"/>
      <c r="I42" s="68" t="s">
        <v>78</v>
      </c>
      <c r="J42" s="69">
        <f>J41</f>
        <v>766</v>
      </c>
      <c r="K42" s="84" t="s">
        <v>1501</v>
      </c>
    </row>
    <row r="43" spans="1:11" x14ac:dyDescent="0.15">
      <c r="A43" s="4">
        <v>232207</v>
      </c>
      <c r="B43" s="5" t="s">
        <v>1394</v>
      </c>
      <c r="C43" s="5" t="s">
        <v>1376</v>
      </c>
      <c r="D43" s="50" t="s">
        <v>1393</v>
      </c>
      <c r="E43" s="5" t="s">
        <v>1394</v>
      </c>
      <c r="F43" s="5" t="s">
        <v>153</v>
      </c>
      <c r="G43" s="7" t="s">
        <v>1437</v>
      </c>
      <c r="H43" s="104" t="s">
        <v>19</v>
      </c>
      <c r="I43" s="54"/>
      <c r="J43" s="66">
        <f>J41+35</f>
        <v>801</v>
      </c>
      <c r="K43" s="83" t="s">
        <v>1500</v>
      </c>
    </row>
    <row r="44" spans="1:11" ht="14.25" thickBot="1" x14ac:dyDescent="0.2">
      <c r="A44" s="15">
        <v>232207</v>
      </c>
      <c r="B44" s="16" t="s">
        <v>1394</v>
      </c>
      <c r="C44" s="16" t="s">
        <v>1376</v>
      </c>
      <c r="D44" s="49" t="s">
        <v>1393</v>
      </c>
      <c r="E44" s="16" t="s">
        <v>1394</v>
      </c>
      <c r="F44" s="16" t="s">
        <v>155</v>
      </c>
      <c r="G44" s="18" t="s">
        <v>1438</v>
      </c>
      <c r="H44" s="105"/>
      <c r="I44" s="18" t="s">
        <v>78</v>
      </c>
      <c r="J44" s="65">
        <f>J43</f>
        <v>801</v>
      </c>
      <c r="K44" s="84" t="s">
        <v>1501</v>
      </c>
    </row>
    <row r="45" spans="1:11" x14ac:dyDescent="0.15">
      <c r="A45" s="4">
        <v>232207</v>
      </c>
      <c r="B45" s="5" t="s">
        <v>1396</v>
      </c>
      <c r="C45" s="5" t="s">
        <v>1376</v>
      </c>
      <c r="D45" s="50" t="s">
        <v>1393</v>
      </c>
      <c r="E45" s="5" t="s">
        <v>1396</v>
      </c>
      <c r="F45" s="5" t="s">
        <v>1485</v>
      </c>
      <c r="G45" s="7" t="s">
        <v>1439</v>
      </c>
      <c r="H45" s="104" t="s">
        <v>20</v>
      </c>
      <c r="I45" s="54"/>
      <c r="J45" s="66">
        <f>J43+35</f>
        <v>836</v>
      </c>
      <c r="K45" s="83" t="s">
        <v>1500</v>
      </c>
    </row>
    <row r="46" spans="1:11" ht="14.25" thickBot="1" x14ac:dyDescent="0.2">
      <c r="A46" s="15">
        <v>232207</v>
      </c>
      <c r="B46" s="16" t="s">
        <v>1396</v>
      </c>
      <c r="C46" s="16" t="s">
        <v>1376</v>
      </c>
      <c r="D46" s="49" t="s">
        <v>1393</v>
      </c>
      <c r="E46" s="16" t="s">
        <v>1396</v>
      </c>
      <c r="F46" s="16" t="s">
        <v>1486</v>
      </c>
      <c r="G46" s="18" t="s">
        <v>1440</v>
      </c>
      <c r="H46" s="105"/>
      <c r="I46" s="18" t="s">
        <v>78</v>
      </c>
      <c r="J46" s="65">
        <f>J45</f>
        <v>836</v>
      </c>
      <c r="K46" s="84" t="s">
        <v>1501</v>
      </c>
    </row>
    <row r="47" spans="1:11" x14ac:dyDescent="0.15">
      <c r="A47" s="34">
        <v>232207</v>
      </c>
      <c r="B47" s="35" t="s">
        <v>1396</v>
      </c>
      <c r="C47" s="35" t="s">
        <v>1376</v>
      </c>
      <c r="D47" s="47" t="s">
        <v>1393</v>
      </c>
      <c r="E47" s="35" t="s">
        <v>1396</v>
      </c>
      <c r="F47" s="35" t="s">
        <v>161</v>
      </c>
      <c r="G47" s="36" t="s">
        <v>1441</v>
      </c>
      <c r="H47" s="106" t="s">
        <v>21</v>
      </c>
      <c r="I47" s="62"/>
      <c r="J47" s="66">
        <f>J45+35</f>
        <v>871</v>
      </c>
      <c r="K47" s="83" t="s">
        <v>1500</v>
      </c>
    </row>
    <row r="48" spans="1:11" ht="14.25" thickBot="1" x14ac:dyDescent="0.2">
      <c r="A48" s="67">
        <v>232207</v>
      </c>
      <c r="B48" s="60" t="s">
        <v>1396</v>
      </c>
      <c r="C48" s="60" t="s">
        <v>1376</v>
      </c>
      <c r="D48" s="61" t="s">
        <v>1393</v>
      </c>
      <c r="E48" s="60" t="s">
        <v>1396</v>
      </c>
      <c r="F48" s="60" t="s">
        <v>163</v>
      </c>
      <c r="G48" s="68" t="s">
        <v>1442</v>
      </c>
      <c r="H48" s="106"/>
      <c r="I48" s="68" t="s">
        <v>78</v>
      </c>
      <c r="J48" s="69">
        <f>J47</f>
        <v>871</v>
      </c>
      <c r="K48" s="84" t="s">
        <v>1501</v>
      </c>
    </row>
    <row r="49" spans="1:11" x14ac:dyDescent="0.15">
      <c r="A49" s="4">
        <v>232207</v>
      </c>
      <c r="B49" s="5" t="s">
        <v>1394</v>
      </c>
      <c r="C49" s="5" t="s">
        <v>1376</v>
      </c>
      <c r="D49" s="50" t="s">
        <v>1393</v>
      </c>
      <c r="E49" s="5" t="s">
        <v>1394</v>
      </c>
      <c r="F49" s="5" t="s">
        <v>165</v>
      </c>
      <c r="G49" s="7" t="s">
        <v>1443</v>
      </c>
      <c r="H49" s="104" t="s">
        <v>22</v>
      </c>
      <c r="I49" s="54"/>
      <c r="J49" s="66">
        <f>J47+35</f>
        <v>906</v>
      </c>
      <c r="K49" s="83" t="s">
        <v>1500</v>
      </c>
    </row>
    <row r="50" spans="1:11" ht="14.25" thickBot="1" x14ac:dyDescent="0.2">
      <c r="A50" s="15">
        <v>232207</v>
      </c>
      <c r="B50" s="16" t="s">
        <v>1394</v>
      </c>
      <c r="C50" s="16" t="s">
        <v>1376</v>
      </c>
      <c r="D50" s="49" t="s">
        <v>1393</v>
      </c>
      <c r="E50" s="16" t="s">
        <v>1394</v>
      </c>
      <c r="F50" s="16" t="s">
        <v>167</v>
      </c>
      <c r="G50" s="18" t="s">
        <v>1444</v>
      </c>
      <c r="H50" s="105"/>
      <c r="I50" s="18" t="s">
        <v>78</v>
      </c>
      <c r="J50" s="65">
        <f>J49</f>
        <v>906</v>
      </c>
      <c r="K50" s="84" t="s">
        <v>1501</v>
      </c>
    </row>
    <row r="51" spans="1:11" x14ac:dyDescent="0.15">
      <c r="A51" s="34">
        <v>232207</v>
      </c>
      <c r="B51" s="35" t="s">
        <v>1394</v>
      </c>
      <c r="C51" s="35" t="s">
        <v>1376</v>
      </c>
      <c r="D51" s="47" t="s">
        <v>1393</v>
      </c>
      <c r="E51" s="35" t="s">
        <v>1394</v>
      </c>
      <c r="F51" s="35" t="s">
        <v>169</v>
      </c>
      <c r="G51" s="36" t="s">
        <v>1445</v>
      </c>
      <c r="H51" s="106" t="s">
        <v>23</v>
      </c>
      <c r="I51" s="62"/>
      <c r="J51" s="66">
        <f>J49+35</f>
        <v>941</v>
      </c>
      <c r="K51" s="83" t="s">
        <v>1500</v>
      </c>
    </row>
    <row r="52" spans="1:11" ht="14.25" thickBot="1" x14ac:dyDescent="0.2">
      <c r="A52" s="67">
        <v>232207</v>
      </c>
      <c r="B52" s="60" t="s">
        <v>1394</v>
      </c>
      <c r="C52" s="60" t="s">
        <v>1376</v>
      </c>
      <c r="D52" s="61" t="s">
        <v>1393</v>
      </c>
      <c r="E52" s="60" t="s">
        <v>1394</v>
      </c>
      <c r="F52" s="60" t="s">
        <v>171</v>
      </c>
      <c r="G52" s="68" t="s">
        <v>1446</v>
      </c>
      <c r="H52" s="106"/>
      <c r="I52" s="68" t="s">
        <v>78</v>
      </c>
      <c r="J52" s="69">
        <f>J51</f>
        <v>941</v>
      </c>
      <c r="K52" s="84" t="s">
        <v>1501</v>
      </c>
    </row>
    <row r="53" spans="1:11" x14ac:dyDescent="0.15">
      <c r="A53" s="4">
        <v>232207</v>
      </c>
      <c r="B53" s="5" t="s">
        <v>1394</v>
      </c>
      <c r="C53" s="5" t="s">
        <v>1376</v>
      </c>
      <c r="D53" s="50" t="s">
        <v>1393</v>
      </c>
      <c r="E53" s="5" t="s">
        <v>1394</v>
      </c>
      <c r="F53" s="5" t="s">
        <v>173</v>
      </c>
      <c r="G53" s="7" t="s">
        <v>1447</v>
      </c>
      <c r="H53" s="104" t="s">
        <v>24</v>
      </c>
      <c r="I53" s="54"/>
      <c r="J53" s="66">
        <f>J51+35</f>
        <v>976</v>
      </c>
      <c r="K53" s="83" t="s">
        <v>1500</v>
      </c>
    </row>
    <row r="54" spans="1:11" ht="14.25" thickBot="1" x14ac:dyDescent="0.2">
      <c r="A54" s="15">
        <v>232207</v>
      </c>
      <c r="B54" s="16" t="s">
        <v>1394</v>
      </c>
      <c r="C54" s="16" t="s">
        <v>1376</v>
      </c>
      <c r="D54" s="49" t="s">
        <v>1393</v>
      </c>
      <c r="E54" s="16" t="s">
        <v>1394</v>
      </c>
      <c r="F54" s="16" t="s">
        <v>175</v>
      </c>
      <c r="G54" s="18" t="s">
        <v>1448</v>
      </c>
      <c r="H54" s="105"/>
      <c r="I54" s="18" t="s">
        <v>78</v>
      </c>
      <c r="J54" s="65">
        <f>J53</f>
        <v>976</v>
      </c>
      <c r="K54" s="84" t="s">
        <v>1501</v>
      </c>
    </row>
    <row r="55" spans="1:11" x14ac:dyDescent="0.15">
      <c r="A55" s="4">
        <v>232207</v>
      </c>
      <c r="B55" s="5" t="s">
        <v>1396</v>
      </c>
      <c r="C55" s="5" t="s">
        <v>1376</v>
      </c>
      <c r="D55" s="50" t="s">
        <v>1393</v>
      </c>
      <c r="E55" s="5" t="s">
        <v>1396</v>
      </c>
      <c r="F55" s="5" t="s">
        <v>1487</v>
      </c>
      <c r="G55" s="7" t="s">
        <v>1449</v>
      </c>
      <c r="H55" s="104" t="s">
        <v>25</v>
      </c>
      <c r="I55" s="54"/>
      <c r="J55" s="66">
        <f>J53+35</f>
        <v>1011</v>
      </c>
      <c r="K55" s="83" t="s">
        <v>1500</v>
      </c>
    </row>
    <row r="56" spans="1:11" ht="14.25" thickBot="1" x14ac:dyDescent="0.2">
      <c r="A56" s="15">
        <v>232207</v>
      </c>
      <c r="B56" s="16" t="s">
        <v>1396</v>
      </c>
      <c r="C56" s="16" t="s">
        <v>1376</v>
      </c>
      <c r="D56" s="49" t="s">
        <v>1393</v>
      </c>
      <c r="E56" s="16" t="s">
        <v>1396</v>
      </c>
      <c r="F56" s="16" t="s">
        <v>1488</v>
      </c>
      <c r="G56" s="18" t="s">
        <v>1450</v>
      </c>
      <c r="H56" s="105"/>
      <c r="I56" s="18" t="s">
        <v>78</v>
      </c>
      <c r="J56" s="65">
        <f>J55</f>
        <v>1011</v>
      </c>
      <c r="K56" s="84" t="s">
        <v>1501</v>
      </c>
    </row>
    <row r="57" spans="1:11" x14ac:dyDescent="0.15">
      <c r="A57" s="34">
        <v>232207</v>
      </c>
      <c r="B57" s="35" t="s">
        <v>1396</v>
      </c>
      <c r="C57" s="35" t="s">
        <v>1376</v>
      </c>
      <c r="D57" s="47" t="s">
        <v>1393</v>
      </c>
      <c r="E57" s="35" t="s">
        <v>1396</v>
      </c>
      <c r="F57" s="35" t="s">
        <v>181</v>
      </c>
      <c r="G57" s="36" t="s">
        <v>1451</v>
      </c>
      <c r="H57" s="106" t="s">
        <v>26</v>
      </c>
      <c r="I57" s="62"/>
      <c r="J57" s="66">
        <f>J55+35</f>
        <v>1046</v>
      </c>
      <c r="K57" s="83" t="s">
        <v>1500</v>
      </c>
    </row>
    <row r="58" spans="1:11" ht="14.25" thickBot="1" x14ac:dyDescent="0.2">
      <c r="A58" s="67">
        <v>232207</v>
      </c>
      <c r="B58" s="60" t="s">
        <v>1396</v>
      </c>
      <c r="C58" s="60" t="s">
        <v>1376</v>
      </c>
      <c r="D58" s="61" t="s">
        <v>1393</v>
      </c>
      <c r="E58" s="60" t="s">
        <v>1396</v>
      </c>
      <c r="F58" s="60" t="s">
        <v>183</v>
      </c>
      <c r="G58" s="68" t="s">
        <v>1452</v>
      </c>
      <c r="H58" s="106"/>
      <c r="I58" s="68" t="s">
        <v>78</v>
      </c>
      <c r="J58" s="69">
        <f>J57</f>
        <v>1046</v>
      </c>
      <c r="K58" s="84" t="s">
        <v>1501</v>
      </c>
    </row>
    <row r="59" spans="1:11" x14ac:dyDescent="0.15">
      <c r="A59" s="4">
        <v>232207</v>
      </c>
      <c r="B59" s="5" t="s">
        <v>1394</v>
      </c>
      <c r="C59" s="5" t="s">
        <v>1376</v>
      </c>
      <c r="D59" s="50" t="s">
        <v>1393</v>
      </c>
      <c r="E59" s="5" t="s">
        <v>1394</v>
      </c>
      <c r="F59" s="5" t="s">
        <v>185</v>
      </c>
      <c r="G59" s="7" t="s">
        <v>1453</v>
      </c>
      <c r="H59" s="104" t="s">
        <v>27</v>
      </c>
      <c r="I59" s="54"/>
      <c r="J59" s="66">
        <f>J57+35</f>
        <v>1081</v>
      </c>
      <c r="K59" s="83" t="s">
        <v>1500</v>
      </c>
    </row>
    <row r="60" spans="1:11" ht="14.25" thickBot="1" x14ac:dyDescent="0.2">
      <c r="A60" s="15">
        <v>232207</v>
      </c>
      <c r="B60" s="16" t="s">
        <v>1394</v>
      </c>
      <c r="C60" s="16" t="s">
        <v>1376</v>
      </c>
      <c r="D60" s="49" t="s">
        <v>1393</v>
      </c>
      <c r="E60" s="16" t="s">
        <v>1394</v>
      </c>
      <c r="F60" s="16" t="s">
        <v>187</v>
      </c>
      <c r="G60" s="18" t="s">
        <v>1454</v>
      </c>
      <c r="H60" s="105"/>
      <c r="I60" s="18" t="s">
        <v>78</v>
      </c>
      <c r="J60" s="65">
        <f>J59</f>
        <v>1081</v>
      </c>
      <c r="K60" s="84" t="s">
        <v>1501</v>
      </c>
    </row>
    <row r="61" spans="1:11" x14ac:dyDescent="0.15">
      <c r="A61" s="34">
        <v>232207</v>
      </c>
      <c r="B61" s="35" t="s">
        <v>1394</v>
      </c>
      <c r="C61" s="35" t="s">
        <v>1376</v>
      </c>
      <c r="D61" s="47" t="s">
        <v>1393</v>
      </c>
      <c r="E61" s="35" t="s">
        <v>1394</v>
      </c>
      <c r="F61" s="35" t="s">
        <v>189</v>
      </c>
      <c r="G61" s="36" t="s">
        <v>1455</v>
      </c>
      <c r="H61" s="106" t="s">
        <v>28</v>
      </c>
      <c r="I61" s="62"/>
      <c r="J61" s="66">
        <f>J59+35</f>
        <v>1116</v>
      </c>
      <c r="K61" s="83" t="s">
        <v>1500</v>
      </c>
    </row>
    <row r="62" spans="1:11" ht="14.25" thickBot="1" x14ac:dyDescent="0.2">
      <c r="A62" s="67">
        <v>232207</v>
      </c>
      <c r="B62" s="60" t="s">
        <v>1394</v>
      </c>
      <c r="C62" s="60" t="s">
        <v>1376</v>
      </c>
      <c r="D62" s="61" t="s">
        <v>1393</v>
      </c>
      <c r="E62" s="60" t="s">
        <v>1394</v>
      </c>
      <c r="F62" s="60" t="s">
        <v>191</v>
      </c>
      <c r="G62" s="68" t="s">
        <v>1456</v>
      </c>
      <c r="H62" s="106"/>
      <c r="I62" s="68" t="s">
        <v>78</v>
      </c>
      <c r="J62" s="69">
        <f>J61</f>
        <v>1116</v>
      </c>
      <c r="K62" s="84" t="s">
        <v>1501</v>
      </c>
    </row>
    <row r="63" spans="1:11" x14ac:dyDescent="0.15">
      <c r="A63" s="4">
        <v>232207</v>
      </c>
      <c r="B63" s="5" t="s">
        <v>1394</v>
      </c>
      <c r="C63" s="5" t="s">
        <v>1376</v>
      </c>
      <c r="D63" s="50" t="s">
        <v>1393</v>
      </c>
      <c r="E63" s="5" t="s">
        <v>1394</v>
      </c>
      <c r="F63" s="5" t="s">
        <v>193</v>
      </c>
      <c r="G63" s="7" t="s">
        <v>1457</v>
      </c>
      <c r="H63" s="104" t="s">
        <v>29</v>
      </c>
      <c r="I63" s="54"/>
      <c r="J63" s="66">
        <f>J61+35</f>
        <v>1151</v>
      </c>
      <c r="K63" s="83" t="s">
        <v>1500</v>
      </c>
    </row>
    <row r="64" spans="1:11" ht="14.25" thickBot="1" x14ac:dyDescent="0.2">
      <c r="A64" s="15">
        <v>232207</v>
      </c>
      <c r="B64" s="16" t="s">
        <v>1394</v>
      </c>
      <c r="C64" s="16" t="s">
        <v>1376</v>
      </c>
      <c r="D64" s="49" t="s">
        <v>1393</v>
      </c>
      <c r="E64" s="16" t="s">
        <v>1394</v>
      </c>
      <c r="F64" s="16" t="s">
        <v>195</v>
      </c>
      <c r="G64" s="18" t="s">
        <v>1458</v>
      </c>
      <c r="H64" s="105"/>
      <c r="I64" s="18" t="s">
        <v>78</v>
      </c>
      <c r="J64" s="65">
        <f>J63</f>
        <v>1151</v>
      </c>
      <c r="K64" s="84" t="s">
        <v>1501</v>
      </c>
    </row>
    <row r="65" spans="1:11" x14ac:dyDescent="0.15">
      <c r="A65" s="4">
        <v>232207</v>
      </c>
      <c r="B65" s="5" t="s">
        <v>1396</v>
      </c>
      <c r="C65" s="5" t="s">
        <v>1376</v>
      </c>
      <c r="D65" s="50" t="s">
        <v>1393</v>
      </c>
      <c r="E65" s="5" t="s">
        <v>1396</v>
      </c>
      <c r="F65" s="5" t="s">
        <v>1489</v>
      </c>
      <c r="G65" s="7" t="s">
        <v>1459</v>
      </c>
      <c r="H65" s="104" t="s">
        <v>30</v>
      </c>
      <c r="I65" s="54"/>
      <c r="J65" s="66">
        <f>J63+35</f>
        <v>1186</v>
      </c>
      <c r="K65" s="83" t="s">
        <v>1500</v>
      </c>
    </row>
    <row r="66" spans="1:11" ht="14.25" thickBot="1" x14ac:dyDescent="0.2">
      <c r="A66" s="15">
        <v>232207</v>
      </c>
      <c r="B66" s="16" t="s">
        <v>1396</v>
      </c>
      <c r="C66" s="16" t="s">
        <v>1376</v>
      </c>
      <c r="D66" s="49" t="s">
        <v>1393</v>
      </c>
      <c r="E66" s="16" t="s">
        <v>1396</v>
      </c>
      <c r="F66" s="16" t="s">
        <v>1490</v>
      </c>
      <c r="G66" s="18" t="s">
        <v>1460</v>
      </c>
      <c r="H66" s="105"/>
      <c r="I66" s="18" t="s">
        <v>78</v>
      </c>
      <c r="J66" s="65">
        <f>J65</f>
        <v>1186</v>
      </c>
      <c r="K66" s="84" t="s">
        <v>1501</v>
      </c>
    </row>
    <row r="67" spans="1:11" x14ac:dyDescent="0.15">
      <c r="A67" s="34">
        <v>232207</v>
      </c>
      <c r="B67" s="35" t="s">
        <v>1396</v>
      </c>
      <c r="C67" s="35" t="s">
        <v>1376</v>
      </c>
      <c r="D67" s="47" t="s">
        <v>1393</v>
      </c>
      <c r="E67" s="35" t="s">
        <v>1396</v>
      </c>
      <c r="F67" s="35" t="s">
        <v>201</v>
      </c>
      <c r="G67" s="36" t="s">
        <v>1461</v>
      </c>
      <c r="H67" s="106" t="s">
        <v>31</v>
      </c>
      <c r="I67" s="62"/>
      <c r="J67" s="66">
        <f>J65+35</f>
        <v>1221</v>
      </c>
      <c r="K67" s="83" t="s">
        <v>1500</v>
      </c>
    </row>
    <row r="68" spans="1:11" ht="14.25" thickBot="1" x14ac:dyDescent="0.2">
      <c r="A68" s="67">
        <v>232207</v>
      </c>
      <c r="B68" s="60" t="s">
        <v>1396</v>
      </c>
      <c r="C68" s="60" t="s">
        <v>1376</v>
      </c>
      <c r="D68" s="61" t="s">
        <v>1393</v>
      </c>
      <c r="E68" s="60" t="s">
        <v>1395</v>
      </c>
      <c r="F68" s="60" t="s">
        <v>203</v>
      </c>
      <c r="G68" s="68" t="s">
        <v>1462</v>
      </c>
      <c r="H68" s="106"/>
      <c r="I68" s="68" t="s">
        <v>78</v>
      </c>
      <c r="J68" s="69">
        <f>J67</f>
        <v>1221</v>
      </c>
      <c r="K68" s="84" t="s">
        <v>1501</v>
      </c>
    </row>
    <row r="69" spans="1:11" x14ac:dyDescent="0.15">
      <c r="A69" s="4">
        <v>232207</v>
      </c>
      <c r="B69" s="5" t="s">
        <v>1394</v>
      </c>
      <c r="C69" s="5" t="s">
        <v>1376</v>
      </c>
      <c r="D69" s="50" t="s">
        <v>1393</v>
      </c>
      <c r="E69" s="5" t="s">
        <v>1394</v>
      </c>
      <c r="F69" s="5" t="s">
        <v>205</v>
      </c>
      <c r="G69" s="7" t="s">
        <v>1463</v>
      </c>
      <c r="H69" s="104" t="s">
        <v>32</v>
      </c>
      <c r="I69" s="54"/>
      <c r="J69" s="66">
        <f>J67+35</f>
        <v>1256</v>
      </c>
      <c r="K69" s="83" t="s">
        <v>1500</v>
      </c>
    </row>
    <row r="70" spans="1:11" ht="14.25" thickBot="1" x14ac:dyDescent="0.2">
      <c r="A70" s="15">
        <v>232207</v>
      </c>
      <c r="B70" s="16" t="s">
        <v>1394</v>
      </c>
      <c r="C70" s="16" t="s">
        <v>1376</v>
      </c>
      <c r="D70" s="49" t="s">
        <v>1393</v>
      </c>
      <c r="E70" s="16" t="s">
        <v>1394</v>
      </c>
      <c r="F70" s="16" t="s">
        <v>207</v>
      </c>
      <c r="G70" s="18" t="s">
        <v>1464</v>
      </c>
      <c r="H70" s="105"/>
      <c r="I70" s="18" t="s">
        <v>78</v>
      </c>
      <c r="J70" s="65">
        <f>J69</f>
        <v>1256</v>
      </c>
      <c r="K70" s="84" t="s">
        <v>1501</v>
      </c>
    </row>
    <row r="71" spans="1:11" x14ac:dyDescent="0.15">
      <c r="A71" s="34">
        <v>232207</v>
      </c>
      <c r="B71" s="35" t="s">
        <v>1394</v>
      </c>
      <c r="C71" s="35" t="s">
        <v>1376</v>
      </c>
      <c r="D71" s="47" t="s">
        <v>1393</v>
      </c>
      <c r="E71" s="35" t="s">
        <v>1394</v>
      </c>
      <c r="F71" s="35" t="s">
        <v>209</v>
      </c>
      <c r="G71" s="36" t="s">
        <v>1465</v>
      </c>
      <c r="H71" s="106" t="s">
        <v>33</v>
      </c>
      <c r="I71" s="62"/>
      <c r="J71" s="66">
        <f>J69+35</f>
        <v>1291</v>
      </c>
      <c r="K71" s="83" t="s">
        <v>1500</v>
      </c>
    </row>
    <row r="72" spans="1:11" ht="14.25" thickBot="1" x14ac:dyDescent="0.2">
      <c r="A72" s="67">
        <v>232207</v>
      </c>
      <c r="B72" s="60" t="s">
        <v>1394</v>
      </c>
      <c r="C72" s="60" t="s">
        <v>1491</v>
      </c>
      <c r="D72" s="61" t="s">
        <v>1393</v>
      </c>
      <c r="E72" s="60" t="s">
        <v>1394</v>
      </c>
      <c r="F72" s="60" t="s">
        <v>211</v>
      </c>
      <c r="G72" s="68" t="s">
        <v>1466</v>
      </c>
      <c r="H72" s="106"/>
      <c r="I72" s="68" t="s">
        <v>78</v>
      </c>
      <c r="J72" s="69">
        <f>J71</f>
        <v>1291</v>
      </c>
      <c r="K72" s="84" t="s">
        <v>1501</v>
      </c>
    </row>
    <row r="73" spans="1:11" x14ac:dyDescent="0.15">
      <c r="A73" s="4">
        <v>232207</v>
      </c>
      <c r="B73" s="5" t="s">
        <v>1394</v>
      </c>
      <c r="C73" s="5" t="s">
        <v>1376</v>
      </c>
      <c r="D73" s="50" t="s">
        <v>1393</v>
      </c>
      <c r="E73" s="5" t="s">
        <v>1394</v>
      </c>
      <c r="F73" s="5" t="s">
        <v>213</v>
      </c>
      <c r="G73" s="7" t="s">
        <v>1467</v>
      </c>
      <c r="H73" s="104" t="s">
        <v>34</v>
      </c>
      <c r="I73" s="54"/>
      <c r="J73" s="66">
        <f>J71+35</f>
        <v>1326</v>
      </c>
      <c r="K73" s="83" t="s">
        <v>1500</v>
      </c>
    </row>
    <row r="74" spans="1:11" ht="14.25" thickBot="1" x14ac:dyDescent="0.2">
      <c r="A74" s="15">
        <v>232207</v>
      </c>
      <c r="B74" s="16" t="s">
        <v>1394</v>
      </c>
      <c r="C74" s="16" t="s">
        <v>1376</v>
      </c>
      <c r="D74" s="49" t="s">
        <v>1393</v>
      </c>
      <c r="E74" s="16" t="s">
        <v>1394</v>
      </c>
      <c r="F74" s="16" t="s">
        <v>215</v>
      </c>
      <c r="G74" s="18" t="s">
        <v>1468</v>
      </c>
      <c r="H74" s="105"/>
      <c r="I74" s="18" t="s">
        <v>78</v>
      </c>
      <c r="J74" s="65">
        <f>J73</f>
        <v>1326</v>
      </c>
      <c r="K74" s="84" t="s">
        <v>1501</v>
      </c>
    </row>
    <row r="75" spans="1:11" x14ac:dyDescent="0.15">
      <c r="A75" s="4">
        <v>232207</v>
      </c>
      <c r="B75" s="5" t="s">
        <v>1396</v>
      </c>
      <c r="C75" s="5" t="s">
        <v>1376</v>
      </c>
      <c r="D75" s="50" t="s">
        <v>1393</v>
      </c>
      <c r="E75" s="5" t="s">
        <v>1396</v>
      </c>
      <c r="F75" s="5" t="s">
        <v>1492</v>
      </c>
      <c r="G75" s="7" t="s">
        <v>1469</v>
      </c>
      <c r="H75" s="104" t="s">
        <v>35</v>
      </c>
      <c r="I75" s="54"/>
      <c r="J75" s="66">
        <f>J73+35</f>
        <v>1361</v>
      </c>
      <c r="K75" s="83" t="s">
        <v>1500</v>
      </c>
    </row>
    <row r="76" spans="1:11" ht="14.25" thickBot="1" x14ac:dyDescent="0.2">
      <c r="A76" s="15">
        <v>232207</v>
      </c>
      <c r="B76" s="16" t="s">
        <v>1396</v>
      </c>
      <c r="C76" s="16" t="s">
        <v>1376</v>
      </c>
      <c r="D76" s="49" t="s">
        <v>1393</v>
      </c>
      <c r="E76" s="16" t="s">
        <v>1396</v>
      </c>
      <c r="F76" s="16" t="s">
        <v>1493</v>
      </c>
      <c r="G76" s="18" t="s">
        <v>1470</v>
      </c>
      <c r="H76" s="105"/>
      <c r="I76" s="18" t="s">
        <v>78</v>
      </c>
      <c r="J76" s="65">
        <f>J75</f>
        <v>1361</v>
      </c>
      <c r="K76" s="84" t="s">
        <v>1501</v>
      </c>
    </row>
    <row r="77" spans="1:11" x14ac:dyDescent="0.15">
      <c r="A77" s="34">
        <v>232207</v>
      </c>
      <c r="B77" s="35" t="s">
        <v>1396</v>
      </c>
      <c r="C77" s="35" t="s">
        <v>1376</v>
      </c>
      <c r="D77" s="47" t="s">
        <v>1393</v>
      </c>
      <c r="E77" s="35" t="s">
        <v>1396</v>
      </c>
      <c r="F77" s="35" t="s">
        <v>221</v>
      </c>
      <c r="G77" s="36" t="s">
        <v>1471</v>
      </c>
      <c r="H77" s="106" t="s">
        <v>36</v>
      </c>
      <c r="I77" s="62"/>
      <c r="J77" s="66">
        <f>J75+35</f>
        <v>1396</v>
      </c>
      <c r="K77" s="83" t="s">
        <v>1500</v>
      </c>
    </row>
    <row r="78" spans="1:11" ht="14.25" thickBot="1" x14ac:dyDescent="0.2">
      <c r="A78" s="67">
        <v>232207</v>
      </c>
      <c r="B78" s="60" t="s">
        <v>1396</v>
      </c>
      <c r="C78" s="60" t="s">
        <v>1376</v>
      </c>
      <c r="D78" s="61" t="s">
        <v>1393</v>
      </c>
      <c r="E78" s="60" t="s">
        <v>1396</v>
      </c>
      <c r="F78" s="60" t="s">
        <v>223</v>
      </c>
      <c r="G78" s="68" t="s">
        <v>1472</v>
      </c>
      <c r="H78" s="106"/>
      <c r="I78" s="68" t="s">
        <v>78</v>
      </c>
      <c r="J78" s="69">
        <f>J77</f>
        <v>1396</v>
      </c>
      <c r="K78" s="84" t="s">
        <v>1501</v>
      </c>
    </row>
    <row r="79" spans="1:11" x14ac:dyDescent="0.15">
      <c r="A79" s="4">
        <v>232207</v>
      </c>
      <c r="B79" s="5" t="s">
        <v>1394</v>
      </c>
      <c r="C79" s="5" t="s">
        <v>1376</v>
      </c>
      <c r="D79" s="50" t="s">
        <v>1393</v>
      </c>
      <c r="E79" s="5" t="s">
        <v>1394</v>
      </c>
      <c r="F79" s="5" t="s">
        <v>225</v>
      </c>
      <c r="G79" s="7" t="s">
        <v>1473</v>
      </c>
      <c r="H79" s="104" t="s">
        <v>37</v>
      </c>
      <c r="I79" s="54"/>
      <c r="J79" s="66">
        <f>J77+35</f>
        <v>1431</v>
      </c>
      <c r="K79" s="83" t="s">
        <v>1500</v>
      </c>
    </row>
    <row r="80" spans="1:11" ht="14.25" thickBot="1" x14ac:dyDescent="0.2">
      <c r="A80" s="15">
        <v>232207</v>
      </c>
      <c r="B80" s="16" t="s">
        <v>1394</v>
      </c>
      <c r="C80" s="16" t="s">
        <v>1376</v>
      </c>
      <c r="D80" s="49" t="s">
        <v>1393</v>
      </c>
      <c r="E80" s="16" t="s">
        <v>1394</v>
      </c>
      <c r="F80" s="16" t="s">
        <v>227</v>
      </c>
      <c r="G80" s="18" t="s">
        <v>1474</v>
      </c>
      <c r="H80" s="105"/>
      <c r="I80" s="18" t="s">
        <v>78</v>
      </c>
      <c r="J80" s="65">
        <f>J79</f>
        <v>1431</v>
      </c>
      <c r="K80" s="84" t="s">
        <v>1501</v>
      </c>
    </row>
    <row r="81" spans="1:11" x14ac:dyDescent="0.15">
      <c r="A81" s="4">
        <v>232207</v>
      </c>
      <c r="B81" s="5" t="s">
        <v>1394</v>
      </c>
      <c r="C81" s="5" t="s">
        <v>1494</v>
      </c>
      <c r="D81" s="50" t="s">
        <v>1393</v>
      </c>
      <c r="E81" s="5" t="s">
        <v>1394</v>
      </c>
      <c r="F81" s="5" t="s">
        <v>229</v>
      </c>
      <c r="G81" s="7" t="s">
        <v>1475</v>
      </c>
      <c r="H81" s="104" t="s">
        <v>38</v>
      </c>
      <c r="I81" s="54"/>
      <c r="J81" s="66">
        <f>J79+35</f>
        <v>1466</v>
      </c>
      <c r="K81" s="83" t="s">
        <v>1500</v>
      </c>
    </row>
    <row r="82" spans="1:11" ht="14.25" thickBot="1" x14ac:dyDescent="0.2">
      <c r="A82" s="15">
        <v>232207</v>
      </c>
      <c r="B82" s="16" t="s">
        <v>1394</v>
      </c>
      <c r="C82" s="16" t="s">
        <v>1376</v>
      </c>
      <c r="D82" s="49" t="s">
        <v>1393</v>
      </c>
      <c r="E82" s="16" t="s">
        <v>1394</v>
      </c>
      <c r="F82" s="16" t="s">
        <v>231</v>
      </c>
      <c r="G82" s="18" t="s">
        <v>1476</v>
      </c>
      <c r="H82" s="105"/>
      <c r="I82" s="18" t="s">
        <v>78</v>
      </c>
      <c r="J82" s="65">
        <f>J81</f>
        <v>1466</v>
      </c>
      <c r="K82" s="84" t="s">
        <v>1501</v>
      </c>
    </row>
  </sheetData>
  <mergeCells count="47">
    <mergeCell ref="K3:K4"/>
    <mergeCell ref="A3:A4"/>
    <mergeCell ref="B3:C3"/>
    <mergeCell ref="D3:D4"/>
    <mergeCell ref="E3:F3"/>
    <mergeCell ref="G3:G4"/>
    <mergeCell ref="H23:H24"/>
    <mergeCell ref="J3:J4"/>
    <mergeCell ref="H3:I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47:H48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71:H72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3:H74"/>
    <mergeCell ref="H75:H76"/>
    <mergeCell ref="H77:H78"/>
    <mergeCell ref="H79:H80"/>
    <mergeCell ref="H81:H82"/>
  </mergeCells>
  <phoneticPr fontId="30"/>
  <pageMargins left="0.78700000000000003" right="0.78700000000000003" top="0.98399999999999999" bottom="0.98399999999999999" header="0.51200000000000001" footer="0.5120000000000000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移動支援(身体介護有)</vt:lpstr>
      <vt:lpstr>移動支援(身体介護無)</vt:lpstr>
      <vt:lpstr>地活センター</vt:lpstr>
      <vt:lpstr>日中一時</vt:lpstr>
      <vt:lpstr>生活サポート</vt:lpstr>
      <vt:lpstr>'移動支援(身体介護無)'!Print_Area</vt:lpstr>
      <vt:lpstr>'移動支援(身体介護有)'!Print_Area</vt:lpstr>
      <vt:lpstr>生活サポート!Print_Area</vt:lpstr>
      <vt:lpstr>地活センター!Print_Area</vt:lpstr>
      <vt:lpstr>日中一時!Print_Area</vt:lpstr>
      <vt:lpstr>'移動支援(身体介護無)'!Print_Titles</vt:lpstr>
      <vt:lpstr>'移動支援(身体介護有)'!Print_Titles</vt:lpstr>
    </vt:vector>
  </TitlesOfParts>
  <Company>情報推進課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fukus-47s</dc:creator>
  <cp:lastModifiedBy>Administrator</cp:lastModifiedBy>
  <cp:lastPrinted>2021-04-02T11:23:52Z</cp:lastPrinted>
  <dcterms:created xsi:type="dcterms:W3CDTF">2014-03-27T10:09:06Z</dcterms:created>
  <dcterms:modified xsi:type="dcterms:W3CDTF">2024-05-01T01:00:39Z</dcterms:modified>
</cp:coreProperties>
</file>