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18557" windowHeight="58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BW34" i="10"/>
  <c r="BW35"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<sst xmlns="http://schemas.openxmlformats.org/spreadsheetml/2006/main" count="1111" uniqueCount="607">
  <si>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</si>
  <si>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</si>
  <si>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</si>
  <si>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</si>
  <si>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</si>
  <si>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</si>
  <si>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</si>
  <si>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</si>
  <si>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</si>
  <si>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</si>
  <si>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</si>
  <si>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</si>
  <si>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</si>
  <si>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</si>
  <si>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</si>
  <si>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</si>
  <si>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</si>
  <si>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</si>
  <si>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</si>
  <si>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</si>
  <si>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</si>
  <si>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</si>
  <si>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</si>
  <si>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</si>
  <si>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</si>
  <si>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</si>
  <si>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</si>
  <si>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</si>
  <si>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</si>
  <si>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</si>
  <si>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</si>
  <si>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</si>
  <si>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</si>
  <si>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</si>
  <si>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</si>
  <si>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</si>
  <si>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</si>
  <si>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</si>
  <si>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</si>
  <si>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</si>
  <si>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</si>
  <si>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</si>
  <si>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</si>
  <si>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</si>
  <si>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</si>
  <si>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</si>
  <si>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</si>
  <si>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</si>
  <si>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</si>
  <si>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</si>
  <si>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</si>
  <si>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</si>
  <si>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</si>
  <si>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</si>
  <si>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</si>
  <si>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</si>
  <si>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</si>
  <si>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</si>
  <si>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</si>
  <si>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</si>
  <si>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</si>
  <si>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</si>
  <si>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</si>
  <si>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</si>
  <si>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</si>
  <si>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</si>
  <si>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</si>
  <si>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</si>
  <si>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</si>
  <si>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</si>
  <si>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</si>
  <si>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</si>
  <si>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</si>
  <si>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</si>
  <si>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</si>
  <si>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</si>
  <si>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</si>
  <si>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</si>
  <si>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</si>
  <si>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</si>
  <si>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</si>
  <si>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</si>
  <si>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</si>
  <si>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</si>
  <si>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</si>
  <si>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</si>
  <si>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</si>
  <si>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</si>
  <si>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</si>
  <si>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</si>
  <si>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</si>
  <si>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</si>
  <si>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</si>
  <si>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</si>
  <si>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</si>
  <si>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</si>
  <si>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</si>
  <si>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</si>
  <si>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</si>
  <si>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</si>
  <si>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</si>
  <si>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</si>
  <si>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</si>
  <si>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</si>
  <si>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</si>
  <si>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</si>
  <si>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</si>
  <si>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</si>
  <si>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</si>
  <si>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</si>
  <si>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</si>
  <si>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</si>
  <si>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</si>
  <si>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</si>
  <si>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</si>
  <si>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</si>
  <si>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</si>
  <si>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</si>
  <si>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</si>
  <si>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</si>
  <si>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</si>
  <si>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</si>
  <si>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</si>
  <si>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</si>
  <si>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</si>
  <si>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</si>
  <si>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</si>
  <si>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</si>
  <si>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</si>
  <si>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</si>
  <si>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</si>
  <si>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</si>
  <si>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</si>
  <si>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</si>
  <si>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</si>
  <si>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</si>
  <si>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</si>
  <si>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</si>
  <si>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</si>
  <si>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</si>
  <si>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</si>
  <si>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</si>
  <si>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</si>
  <si>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</si>
  <si>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</si>
  <si>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</si>
  <si>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</si>
  <si>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</si>
  <si>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</si>
  <si>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</si>
  <si>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</si>
  <si>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</si>
  <si>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</si>
  <si>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</si>
  <si>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</si>
  <si>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</si>
  <si>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</si>
  <si>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</si>
  <si>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</si>
  <si>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</si>
  <si>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</si>
  <si>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</si>
  <si>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</si>
  <si>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</si>
  <si>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</si>
  <si>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</si>
  <si>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</si>
  <si>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</si>
  <si>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</si>
  <si>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</si>
  <si>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</si>
  <si>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</si>
  <si>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</si>
  <si>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</si>
  <si>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</si>
  <si>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</si>
  <si>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</si>
  <si>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</si>
  <si>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</si>
  <si>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</si>
  <si>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</si>
  <si>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</si>
  <si>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</si>
  <si>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</si>
  <si>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</si>
  <si>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</si>
  <si>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</si>
  <si>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</si>
  <si>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</si>
  <si>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</si>
  <si>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</si>
  <si>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</si>
  <si>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</si>
  <si>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</si>
  <si>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</si>
  <si>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</si>
  <si>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</si>
  <si>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</si>
  <si>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</si>
  <si>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</si>
  <si>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</si>
  <si>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</si>
  <si>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</si>
  <si>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</si>
  <si>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</si>
  <si>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</si>
  <si>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</si>
  <si>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</si>
  <si>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</si>
  <si>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</si>
  <si>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</si>
  <si>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</si>
  <si>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</si>
  <si>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</si>
  <si>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愛知県稲沢市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</si>
  <si>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</si>
  <si>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</si>
  <si>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</si>
  <si>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</si>
  <si>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</si>
  <si>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</si>
  <si>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</si>
  <si>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</si>
  <si>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</si>
  <si>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</si>
  <si>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</si>
  <si>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</si>
  <si>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</si>
  <si>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</si>
  <si>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</si>
  <si>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</si>
  <si>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</si>
  <si>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</si>
  <si>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</si>
  <si>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</si>
  <si>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</si>
  <si>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</si>
  <si>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</si>
  <si>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</si>
  <si>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</si>
  <si>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</si>
  <si>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</si>
  <si>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</si>
  <si>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</si>
  <si>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</si>
  <si>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</si>
  <si>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</si>
  <si>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</si>
  <si>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</si>
  <si>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</si>
  <si>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</si>
  <si>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</si>
  <si>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</si>
  <si>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</si>
  <si>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</si>
  <si>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</si>
  <si>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</si>
  <si>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</si>
  <si>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</si>
  <si>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</si>
  <si>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</si>
  <si>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</si>
  <si>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</si>
  <si>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</si>
  <si>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</si>
  <si>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</si>
  <si>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</si>
  <si>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</si>
  <si>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</si>
  <si>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</si>
  <si>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</si>
  <si>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</si>
  <si>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</si>
  <si>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</si>
  <si>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</si>
  <si>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</si>
  <si>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</si>
  <si>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</si>
  <si>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</si>
  <si>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</si>
  <si>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</si>
  <si>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</si>
  <si>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</si>
  <si>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</si>
  <si>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</si>
  <si>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</si>
  <si>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</si>
  <si>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</si>
  <si>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</si>
  <si>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</si>
  <si>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</si>
  <si>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</si>
  <si>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</si>
  <si>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</si>
  <si>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</si>
  <si>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</si>
  <si>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</si>
  <si>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</si>
  <si>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</si>
  <si>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</si>
  <si>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</si>
  <si>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</si>
  <si>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</si>
  <si>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</si>
  <si>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</si>
  <si>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</si>
  <si>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</si>
  <si>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</si>
  <si>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</si>
  <si>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</si>
  <si>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</si>
  <si>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</si>
  <si>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</si>
  <si>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</si>
  <si>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</si>
  <si>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</si>
  <si>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</si>
  <si>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</si>
  <si>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</si>
  <si>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</si>
  <si>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</si>
  <si>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</si>
  <si>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</si>
  <si>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</si>
  <si>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</si>
  <si>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</si>
  <si>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</si>
  <si>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</si>
  <si>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</si>
  <si>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</si>
  <si>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</si>
  <si>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</si>
  <si>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</si>
  <si>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</si>
  <si>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</si>
  <si>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</si>
  <si>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</si>
  <si>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</si>
  <si>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</si>
  <si>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</si>
  <si>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</si>
  <si>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</si>
  <si>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</si>
  <si>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</si>
  <si>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</si>
  <si>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</si>
  <si>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</si>
  <si>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</si>
  <si>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</si>
  <si>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</si>
  <si>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</si>
  <si>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</si>
  <si>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</si>
  <si>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</si>
  <si>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</si>
  <si>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</si>
  <si>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</si>
  <si>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</si>
  <si>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</si>
  <si>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</si>
  <si>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</si>
  <si>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</si>
  <si>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</si>
  <si>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</si>
  <si>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</si>
  <si>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</si>
  <si>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</si>
  <si>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</si>
  <si>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愛知県稲沢市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</si>
  <si>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</si>
  <si>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</si>
  <si>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</si>
  <si>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</si>
  <si>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</si>
  <si>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</si>
  <si>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</si>
  <si>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</si>
  <si>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</si>
  <si>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</si>
  <si>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</si>
  <si>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</si>
  <si>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</si>
  <si>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</si>
  <si>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</si>
  <si>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</si>
  <si>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</si>
  <si>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</si>
  <si>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</si>
  <si>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</si>
  <si>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</si>
  <si>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</si>
  <si>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</si>
  <si>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</si>
  <si>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</si>
  <si>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</si>
  <si>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</si>
  <si>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</si>
  <si>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</si>
  <si>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</si>
  <si>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</si>
  <si>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</si>
  <si>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</si>
  <si>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</si>
  <si>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</si>
  <si>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</si>
  <si>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</si>
  <si>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</si>
  <si>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</si>
  <si>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</si>
  <si>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</si>
  <si>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公共下水道事業会計</t>
    <phoneticPr fontId="5"/>
  </si>
  <si>
    <t>法適用企業</t>
    <phoneticPr fontId="5"/>
  </si>
  <si>
    <t>集落排水事業会計</t>
    <phoneticPr fontId="5"/>
  </si>
  <si>
    <t>尾張都市計画事業稲沢西土地区画整理事業特別会計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</si>
  <si>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</si>
  <si>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</si>
  <si>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</si>
  <si>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</si>
  <si>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</si>
  <si>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</si>
  <si>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</si>
  <si>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</si>
  <si>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</si>
  <si>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</si>
  <si>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</si>
  <si>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</si>
  <si>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</si>
  <si>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</si>
  <si>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</si>
  <si>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</si>
  <si>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</si>
  <si>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</si>
  <si>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</si>
  <si>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</si>
  <si>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</si>
  <si>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</si>
  <si>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</si>
  <si>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</si>
  <si>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</si>
  <si>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</si>
  <si>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</si>
  <si>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</si>
  <si>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</si>
  <si>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</si>
  <si>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</si>
  <si>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</si>
  <si>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</si>
  <si>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</si>
  <si>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</si>
  <si>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</si>
  <si>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</si>
  <si>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</si>
  <si>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</si>
  <si>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</si>
  <si>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</si>
  <si>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</si>
  <si>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</si>
  <si>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</si>
  <si>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</si>
  <si>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</si>
  <si>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</si>
  <si>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</si>
  <si>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</si>
  <si>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</si>
  <si>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</si>
  <si>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</si>
  <si>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</si>
  <si>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</si>
  <si>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</si>
  <si>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</si>
  <si>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</si>
  <si>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</si>
  <si>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</si>
  <si>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</si>
  <si>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</si>
  <si>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</si>
  <si>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</si>
  <si>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</si>
  <si>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</si>
  <si>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</si>
  <si>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</si>
  <si>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</si>
  <si>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</si>
  <si>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</si>
  <si>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</si>
  <si>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</si>
  <si>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</si>
  <si>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</si>
  <si>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</si>
  <si>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</si>
  <si>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</si>
  <si>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</si>
  <si>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</si>
  <si>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</si>
  <si>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</si>
  <si>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</si>
  <si>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</si>
  <si>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</si>
  <si>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</si>
  <si>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</si>
  <si>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</si>
  <si>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</si>
  <si>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</si>
  <si>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</si>
  <si>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</si>
  <si>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</si>
  <si>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</si>
  <si>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</si>
  <si>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</si>
  <si>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</si>
  <si>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</si>
  <si>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</si>
  <si>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</si>
  <si>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</si>
  <si>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</si>
  <si>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</si>
  <si>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</si>
  <si>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</si>
  <si>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</si>
  <si>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</si>
  <si>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</si>
  <si>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</si>
  <si>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</si>
  <si>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</si>
  <si>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</si>
  <si>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</si>
  <si>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</si>
  <si>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</si>
  <si>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</si>
  <si>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</si>
  <si>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</si>
  <si>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</si>
  <si>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</si>
  <si>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</si>
  <si>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</si>
  <si>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</si>
  <si>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</si>
  <si>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</si>
  <si>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</si>
  <si>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</si>
  <si>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</si>
  <si>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</si>
  <si>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</si>
  <si>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</si>
  <si>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</si>
  <si>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</si>
  <si>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</si>
  <si>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</si>
  <si>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</si>
  <si>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</si>
  <si>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</si>
  <si>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</si>
  <si>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</si>
  <si>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</si>
  <si>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</si>
  <si>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</si>
  <si>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</si>
  <si>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</si>
  <si>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</si>
  <si>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</si>
  <si>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</si>
  <si>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</si>
  <si>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</si>
  <si>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</si>
  <si>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</si>
  <si>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</si>
  <si>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</si>
  <si>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1.36</t>
  </si>
  <si>
    <t>病院事業会計</t>
  </si>
  <si>
    <t>水道事業会計</t>
  </si>
  <si>
    <t>一般会計</t>
  </si>
  <si>
    <t>公共下水道事業会計</t>
  </si>
  <si>
    <t>尾張都市計画事業稲沢西土地区画整理事業特別会計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</si>
  <si>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</si>
  <si>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</si>
  <si>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</si>
  <si>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</si>
  <si>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</si>
  <si>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</si>
  <si>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</si>
  <si>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</si>
  <si>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</si>
  <si>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</si>
  <si>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</si>
  <si>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稲沢市土地開発公社</t>
    <rPh sb="0" eb="3">
      <t>イナザワシ</t>
    </rPh>
    <rPh sb="3" eb="5">
      <t>トチ</t>
    </rPh>
    <rPh sb="5" eb="7">
      <t>カイハツ</t>
    </rPh>
    <rPh sb="7" eb="9">
      <t>コウシャ</t>
    </rPh>
    <phoneticPr fontId="2"/>
  </si>
  <si>
    <t>稲沢市文化振興財団</t>
    <rPh sb="0" eb="3">
      <t>イナザワシ</t>
    </rPh>
    <rPh sb="3" eb="5">
      <t>ブンカ</t>
    </rPh>
    <rPh sb="5" eb="7">
      <t>シンコウ</t>
    </rPh>
    <rPh sb="7" eb="9">
      <t>ザイダン</t>
    </rPh>
    <phoneticPr fontId="2"/>
  </si>
  <si>
    <t>○</t>
    <phoneticPr fontId="2"/>
  </si>
  <si>
    <t>都市基盤整備基金</t>
    <phoneticPr fontId="5"/>
  </si>
  <si>
    <t>公共施設整備基金</t>
    <phoneticPr fontId="5"/>
  </si>
  <si>
    <t>福祉基金</t>
    <phoneticPr fontId="5"/>
  </si>
  <si>
    <t>職員退職手当基金</t>
    <phoneticPr fontId="5"/>
  </si>
  <si>
    <t>公共下水道事業基金</t>
    <phoneticPr fontId="5"/>
  </si>
  <si>
    <t>愛知県後期高齢者医療広域連合
（一般会計）</t>
    <rPh sb="0" eb="3">
      <t>アイチケン</t>
    </rPh>
    <rPh sb="3" eb="10">
      <t>コウキコウレイシャイリョウ</t>
    </rPh>
    <rPh sb="10" eb="12">
      <t>コウイキ</t>
    </rPh>
    <rPh sb="12" eb="14">
      <t>レンゴウ</t>
    </rPh>
    <rPh sb="16" eb="18">
      <t>イッパン</t>
    </rPh>
    <rPh sb="18" eb="20">
      <t>カイケイ</t>
    </rPh>
    <phoneticPr fontId="2"/>
  </si>
  <si>
    <t>愛知県後期高齢者医療広域連合
（後期高齢者医療特別会計）</t>
    <rPh sb="16" eb="18">
      <t>コウキ</t>
    </rPh>
    <rPh sb="18" eb="21">
      <t>コウレイシャ</t>
    </rPh>
    <rPh sb="21" eb="23">
      <t>イリョウ</t>
    </rPh>
    <rPh sb="23" eb="25">
      <t>トクベツ</t>
    </rPh>
    <rPh sb="25" eb="2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</si>
  <si>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</si>
  <si>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</si>
  <si>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</si>
  <si>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</si>
  <si>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</si>
  <si>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</si>
  <si>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</si>
  <si>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</si>
  <si>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</si>
  <si>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</si>
  <si>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</si>
  <si>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企業会計に係る元利償還金に対する繰入見込額が減少している一方で、新分庁舎の建設や祖父江の森温水プール改修工事等が影響し地方債現在高が増加し、それに伴い将来負担比率は増加している。実質公債費比率については、近年は4%以下を保持しているが、公共施設の再編に伴う集約化・複合化等で地方債の借入増加も見込まれ、地方債の償還が今後増加していくことから、実質公債費比率が上昇していくことが想定されるため、これまで以上に公債費の適正化に取り組んでいく必要がある。</t>
    <rPh sb="135" eb="137">
      <t>サイヘン</t>
    </rPh>
    <rPh sb="138" eb="139">
      <t>トモナ</t>
    </rPh>
    <rPh sb="147" eb="148">
      <t>トウ</t>
    </rPh>
    <rPh sb="149" eb="152">
      <t>チホウサイ</t>
    </rPh>
    <rPh sb="153" eb="155">
      <t>カリイレ</t>
    </rPh>
    <rPh sb="155" eb="157">
      <t>ゾウカ</t>
    </rPh>
    <rPh sb="158" eb="160">
      <t>ミコ</t>
    </rPh>
    <rPh sb="172" eb="174">
      <t>ゾウカ</t>
    </rPh>
    <phoneticPr fontId="5"/>
  </si>
  <si>
    <t>類似団体と比較すると、将来負担比率については、類似団体と比較して低い水準にある。将来負担比率については、企業会計に係る元利償還金に対する繰入見込額が減少している一方で、設備の改修等に伴う地方債現在高が増加し、将来負担比率は増加している。有形固定資産減価償却率については前年度と比べ微減である。主な要因としては、道路・橋りょうについて昭和40年～50年代に建設・整備されたものが数多くあるため、有形固定資産減価償却率が道路では76.5％、橋りょうでは69.3%程度となっていることなどが挙げられる。一方で、新分庁舎の建設はじめ、祖父江の森温水プール改修工事などを実施したことで有形固定資産減価償却率が改善されたものもあり、総じて微減となった。今後は、令和３年度に見直しをした公共施設等総合管理計画、令和2年度に策定した個別施設計画に則り、公共施設等の集約化・複合化を進めていくことで、一時的に将来負担比率に影響を及ぼしかねないが、公共施設等の維持管理に要する経費が減少するよう努めていく。</t>
    <rPh sb="84" eb="86">
      <t>セツビ</t>
    </rPh>
    <rPh sb="87" eb="89">
      <t>カイシュウ</t>
    </rPh>
    <rPh sb="89" eb="90">
      <t>トウ</t>
    </rPh>
    <rPh sb="91" eb="92">
      <t>トモナ</t>
    </rPh>
    <rPh sb="118" eb="120">
      <t>ユウケイ</t>
    </rPh>
    <rPh sb="134" eb="137">
      <t>ゼンネンド</t>
    </rPh>
    <rPh sb="138" eb="139">
      <t>クラ</t>
    </rPh>
    <rPh sb="140" eb="142">
      <t>ビゲン</t>
    </rPh>
    <rPh sb="202" eb="204">
      <t>ゲンカ</t>
    </rPh>
    <rPh sb="208" eb="210">
      <t>ドウロ</t>
    </rPh>
    <rPh sb="218" eb="219">
      <t>キョウ</t>
    </rPh>
    <rPh sb="248" eb="250">
      <t>イッポウ</t>
    </rPh>
    <rPh sb="280" eb="282">
      <t>ジッシ</t>
    </rPh>
    <rPh sb="287" eb="289">
      <t>ユウケイ</t>
    </rPh>
    <rPh sb="299" eb="301">
      <t>カイゼン</t>
    </rPh>
    <rPh sb="310" eb="311">
      <t>ソウ</t>
    </rPh>
    <rPh sb="313" eb="315">
      <t>ビゲン</t>
    </rPh>
    <rPh sb="391" eb="394">
      <t>イチジテキ</t>
    </rPh>
    <rPh sb="437" eb="4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</si>
</sst>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wrapText="1"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0E32-4EDC-B351-EAB476A9DB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47142</c:v>
                </c:pt>
                <c:pt idx="1">
                  <c:v>29377</c:v>
                </c:pt>
                <c:pt idx="2">
                  <c:v>41917</c:v>
                </c:pt>
                <c:pt idx="3">
                  <c:v>52424</c:v>
                </c:pt>
                <c:pt idx="4">
                  <c:v>81934</c:v>
                </c:pt>
              </c:numCache>
            </c:numRef>
          </c:val>
          <c:smooth val="0"/>
          <c:extLst>
            <c:ext xmlns:c16="http://schemas.microsoft.com/office/drawing/2014/chart" uri="{C3380CC4-5D6E-409C-BE32-E72D297353CC}">
              <c16:uniqueId val="{00000001-0E32-4EDC-B351-EAB476A9DB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7.27</c:v>
                </c:pt>
                <c:pt idx="1">
                  <c:v>7.46</c:v>
                </c:pt>
                <c:pt idx="2">
                  <c:v>8.86</c:v>
                </c:pt>
                <c:pt idx="3">
                  <c:v>7.8</c:v>
                </c:pt>
                <c:pt idx="4">
                  <c:v>6.34</c:v>
                </c:pt>
              </c:numCache>
            </c:numRef>
          </c:val>
          <c:extLst>
            <c:ext xmlns:c16="http://schemas.microsoft.com/office/drawing/2014/chart" uri="{C3380CC4-5D6E-409C-BE32-E72D297353CC}">
              <c16:uniqueId val="{00000000-FA3E-4B2C-802B-79D50BCE7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11.99</c:v>
                </c:pt>
                <c:pt idx="1">
                  <c:v>11.94</c:v>
                </c:pt>
                <c:pt idx="2">
                  <c:v>11.9</c:v>
                </c:pt>
                <c:pt idx="3">
                  <c:v>14.73</c:v>
                </c:pt>
                <c:pt idx="4">
                  <c:v>14.53</c:v>
                </c:pt>
              </c:numCache>
            </c:numRef>
          </c:val>
          <c:extLst>
            <c:ext xmlns:c16="http://schemas.microsoft.com/office/drawing/2014/chart" uri="{C3380CC4-5D6E-409C-BE32-E72D297353CC}">
              <c16:uniqueId val="{00000001-FA3E-4B2C-802B-79D50BCE77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2.12</c:v>
                </c:pt>
                <c:pt idx="1">
                  <c:v>0.23</c:v>
                </c:pt>
                <c:pt idx="2">
                  <c:v>1.43</c:v>
                </c:pt>
                <c:pt idx="3">
                  <c:v>1.71</c:v>
                </c:pt>
                <c:pt idx="4">
                  <c:v>-1.36</c:v>
                </c:pt>
              </c:numCache>
            </c:numRef>
          </c:val>
          <c:smooth val="0"/>
          <c:extLst>
            <c:ext xmlns:c16="http://schemas.microsoft.com/office/drawing/2014/chart" uri="{C3380CC4-5D6E-409C-BE32-E72D297353CC}">
              <c16:uniqueId val="{00000002-FA3E-4B2C-802B-79D50BCE77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0.64</c:v>
                </c:pt>
                <c:pt idx="2">
                  <c:v>#N/A</c:v>
                </c:pt>
                <c:pt idx="3">
                  <c:v>0.52</c:v>
                </c:pt>
                <c:pt idx="4">
                  <c:v>#N/A</c:v>
                </c:pt>
                <c:pt idx="5">
                  <c:v>7.0000000000000007E-2</c:v>
                </c:pt>
                <c:pt idx="6">
                  <c:v>#N/A</c:v>
                </c:pt>
                <c:pt idx="7">
                  <c:v>7.0000000000000007E-2</c:v>
                </c:pt>
                <c:pt idx="8">
                  <c:v>#N/A</c:v>
                </c:pt>
                <c:pt idx="9">
                  <c:v>0.1</c:v>
                </c:pt>
              </c:numCache>
            </c:numRef>
          </c:val>
          <c:extLst>
            <c:ext xmlns:c16="http://schemas.microsoft.com/office/drawing/2014/chart" uri="{C3380CC4-5D6E-409C-BE32-E72D297353CC}">
              <c16:uniqueId val="{00000000-0818-4142-815C-A56D7874CD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18-4142-815C-A56D7874CDE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0.17</c:v>
                </c:pt>
                <c:pt idx="4">
                  <c:v>#N/A</c:v>
                </c:pt>
                <c:pt idx="5">
                  <c:v>0.26</c:v>
                </c:pt>
                <c:pt idx="6">
                  <c:v>#N/A</c:v>
                </c:pt>
                <c:pt idx="7">
                  <c:v>0.19</c:v>
                </c:pt>
                <c:pt idx="8">
                  <c:v>#N/A</c:v>
                </c:pt>
                <c:pt idx="9">
                  <c:v>0.15</c:v>
                </c:pt>
              </c:numCache>
            </c:numRef>
          </c:val>
          <c:extLst>
            <c:ext xmlns:c16="http://schemas.microsoft.com/office/drawing/2014/chart" uri="{C3380CC4-5D6E-409C-BE32-E72D297353CC}">
              <c16:uniqueId val="{00000002-0818-4142-815C-A56D7874CDE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1.69</c:v>
                </c:pt>
                <c:pt idx="2">
                  <c:v>#N/A</c:v>
                </c:pt>
                <c:pt idx="3">
                  <c:v>1.62</c:v>
                </c:pt>
                <c:pt idx="4">
                  <c:v>#N/A</c:v>
                </c:pt>
                <c:pt idx="5">
                  <c:v>1.01</c:v>
                </c:pt>
                <c:pt idx="6">
                  <c:v>#N/A</c:v>
                </c:pt>
                <c:pt idx="7">
                  <c:v>0.91</c:v>
                </c:pt>
                <c:pt idx="8">
                  <c:v>#N/A</c:v>
                </c:pt>
                <c:pt idx="9">
                  <c:v>0.92</c:v>
                </c:pt>
              </c:numCache>
            </c:numRef>
          </c:val>
          <c:extLst>
            <c:ext xmlns:c16="http://schemas.microsoft.com/office/drawing/2014/chart" uri="{C3380CC4-5D6E-409C-BE32-E72D297353CC}">
              <c16:uniqueId val="{00000003-0818-4142-815C-A56D7874CDE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1.29</c:v>
                </c:pt>
                <c:pt idx="2">
                  <c:v>#N/A</c:v>
                </c:pt>
                <c:pt idx="3">
                  <c:v>1.47</c:v>
                </c:pt>
                <c:pt idx="4">
                  <c:v>#N/A</c:v>
                </c:pt>
                <c:pt idx="5">
                  <c:v>1.4</c:v>
                </c:pt>
                <c:pt idx="6">
                  <c:v>#N/A</c:v>
                </c:pt>
                <c:pt idx="7">
                  <c:v>1.1499999999999999</c:v>
                </c:pt>
                <c:pt idx="8">
                  <c:v>#N/A</c:v>
                </c:pt>
                <c:pt idx="9">
                  <c:v>0.94</c:v>
                </c:pt>
              </c:numCache>
            </c:numRef>
          </c:val>
          <c:extLst>
            <c:ext xmlns:c16="http://schemas.microsoft.com/office/drawing/2014/chart" uri="{C3380CC4-5D6E-409C-BE32-E72D297353CC}">
              <c16:uniqueId val="{00000004-0818-4142-815C-A56D7874CDE4}"/>
            </c:ext>
          </c:extLst>
        </c:ser>
        <c:ser>
          <c:idx val="5"/>
          <c:order val="5"/>
          <c:tx>
            <c:strRef>
              <c:f>データシート!$A$32</c:f>
              <c:strCache>
                <c:ptCount val="1"/>
                <c:pt idx="0">
                  <c:v>尾張都市計画事業稲沢西土地区画整理事業特別会計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1.41</c:v>
                </c:pt>
                <c:pt idx="2">
                  <c:v>#N/A</c:v>
                </c:pt>
                <c:pt idx="3">
                  <c:v>1.1200000000000001</c:v>
                </c:pt>
                <c:pt idx="4">
                  <c:v>#N/A</c:v>
                </c:pt>
                <c:pt idx="5">
                  <c:v>1.45</c:v>
                </c:pt>
                <c:pt idx="6">
                  <c:v>#N/A</c:v>
                </c:pt>
                <c:pt idx="7">
                  <c:v>0.77</c:v>
                </c:pt>
                <c:pt idx="8">
                  <c:v>#N/A</c:v>
                </c:pt>
                <c:pt idx="9">
                  <c:v>1.02</c:v>
                </c:pt>
              </c:numCache>
            </c:numRef>
          </c:val>
          <c:extLst>
            <c:ext xmlns:c16="http://schemas.microsoft.com/office/drawing/2014/chart" uri="{C3380CC4-5D6E-409C-BE32-E72D297353CC}">
              <c16:uniqueId val="{00000005-0818-4142-815C-A56D7874CDE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1.97</c:v>
                </c:pt>
                <c:pt idx="2">
                  <c:v>#N/A</c:v>
                </c:pt>
                <c:pt idx="3">
                  <c:v>2.02</c:v>
                </c:pt>
                <c:pt idx="4">
                  <c:v>#N/A</c:v>
                </c:pt>
                <c:pt idx="5">
                  <c:v>2.2200000000000002</c:v>
                </c:pt>
                <c:pt idx="6">
                  <c:v>#N/A</c:v>
                </c:pt>
                <c:pt idx="7">
                  <c:v>2.52</c:v>
                </c:pt>
                <c:pt idx="8">
                  <c:v>#N/A</c:v>
                </c:pt>
                <c:pt idx="9">
                  <c:v>2.76</c:v>
                </c:pt>
              </c:numCache>
            </c:numRef>
          </c:val>
          <c:extLst>
            <c:ext xmlns:c16="http://schemas.microsoft.com/office/drawing/2014/chart" uri="{C3380CC4-5D6E-409C-BE32-E72D297353CC}">
              <c16:uniqueId val="{00000006-0818-4142-815C-A56D7874CD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7.15</c:v>
                </c:pt>
                <c:pt idx="2">
                  <c:v>#N/A</c:v>
                </c:pt>
                <c:pt idx="3">
                  <c:v>7.39</c:v>
                </c:pt>
                <c:pt idx="4">
                  <c:v>#N/A</c:v>
                </c:pt>
                <c:pt idx="5">
                  <c:v>8.84</c:v>
                </c:pt>
                <c:pt idx="6">
                  <c:v>#N/A</c:v>
                </c:pt>
                <c:pt idx="7">
                  <c:v>7.8</c:v>
                </c:pt>
                <c:pt idx="8">
                  <c:v>#N/A</c:v>
                </c:pt>
                <c:pt idx="9">
                  <c:v>6.32</c:v>
                </c:pt>
              </c:numCache>
            </c:numRef>
          </c:val>
          <c:extLst>
            <c:ext xmlns:c16="http://schemas.microsoft.com/office/drawing/2014/chart" uri="{C3380CC4-5D6E-409C-BE32-E72D297353CC}">
              <c16:uniqueId val="{00000007-0818-4142-815C-A56D7874CDE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14.36</c:v>
                </c:pt>
                <c:pt idx="2">
                  <c:v>#N/A</c:v>
                </c:pt>
                <c:pt idx="3">
                  <c:v>10.44</c:v>
                </c:pt>
                <c:pt idx="4">
                  <c:v>#N/A</c:v>
                </c:pt>
                <c:pt idx="5">
                  <c:v>9.35</c:v>
                </c:pt>
                <c:pt idx="6">
                  <c:v>#N/A</c:v>
                </c:pt>
                <c:pt idx="7">
                  <c:v>8.44</c:v>
                </c:pt>
                <c:pt idx="8">
                  <c:v>#N/A</c:v>
                </c:pt>
                <c:pt idx="9">
                  <c:v>6.43</c:v>
                </c:pt>
              </c:numCache>
            </c:numRef>
          </c:val>
          <c:extLst>
            <c:ext xmlns:c16="http://schemas.microsoft.com/office/drawing/2014/chart" uri="{C3380CC4-5D6E-409C-BE32-E72D297353CC}">
              <c16:uniqueId val="{00000008-0818-4142-815C-A56D7874CDE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4.0599999999999996</c:v>
                </c:pt>
                <c:pt idx="2">
                  <c:v>#N/A</c:v>
                </c:pt>
                <c:pt idx="3">
                  <c:v>2.34</c:v>
                </c:pt>
                <c:pt idx="4">
                  <c:v>#N/A</c:v>
                </c:pt>
                <c:pt idx="5">
                  <c:v>3.52</c:v>
                </c:pt>
                <c:pt idx="6">
                  <c:v>#N/A</c:v>
                </c:pt>
                <c:pt idx="7">
                  <c:v>3.08</c:v>
                </c:pt>
                <c:pt idx="8">
                  <c:v>#N/A</c:v>
                </c:pt>
                <c:pt idx="9">
                  <c:v>6.96</c:v>
                </c:pt>
              </c:numCache>
            </c:numRef>
          </c:val>
          <c:extLst>
            <c:ext xmlns:c16="http://schemas.microsoft.com/office/drawing/2014/chart" uri="{C3380CC4-5D6E-409C-BE32-E72D297353CC}">
              <c16:uniqueId val="{00000009-0818-4142-815C-A56D7874CD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4697</c:v>
                </c:pt>
                <c:pt idx="5">
                  <c:v>4695</c:v>
                </c:pt>
                <c:pt idx="8">
                  <c:v>4839</c:v>
                </c:pt>
                <c:pt idx="11">
                  <c:v>4900</c:v>
                </c:pt>
                <c:pt idx="14">
                  <c:v>4657</c:v>
                </c:pt>
              </c:numCache>
            </c:numRef>
          </c:val>
          <c:extLst>
            <c:ext xmlns:c16="http://schemas.microsoft.com/office/drawing/2014/chart" uri="{C3380CC4-5D6E-409C-BE32-E72D297353CC}">
              <c16:uniqueId val="{00000000-201E-46AB-AB0C-6B7CF2A0AB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1E-46AB-AB0C-6B7CF2A0AB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c:v>
                </c:pt>
                <c:pt idx="3">
                  <c:v>59</c:v>
                </c:pt>
                <c:pt idx="6">
                  <c:v>58</c:v>
                </c:pt>
                <c:pt idx="9">
                  <c:v>56</c:v>
                </c:pt>
                <c:pt idx="12">
                  <c:v>55</c:v>
                </c:pt>
              </c:numCache>
            </c:numRef>
          </c:val>
          <c:extLst>
            <c:ext xmlns:c16="http://schemas.microsoft.com/office/drawing/2014/chart" uri="{C3380CC4-5D6E-409C-BE32-E72D297353CC}">
              <c16:uniqueId val="{00000002-201E-46AB-AB0C-6B7CF2A0AB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1E-46AB-AB0C-6B7CF2A0AB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1380</c:v>
                </c:pt>
                <c:pt idx="3">
                  <c:v>1464</c:v>
                </c:pt>
                <c:pt idx="6">
                  <c:v>1532</c:v>
                </c:pt>
                <c:pt idx="9">
                  <c:v>1302</c:v>
                </c:pt>
                <c:pt idx="12">
                  <c:v>1108</c:v>
                </c:pt>
              </c:numCache>
            </c:numRef>
          </c:val>
          <c:extLst>
            <c:ext xmlns:c16="http://schemas.microsoft.com/office/drawing/2014/chart" uri="{C3380CC4-5D6E-409C-BE32-E72D297353CC}">
              <c16:uniqueId val="{00000004-201E-46AB-AB0C-6B7CF2A0AB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1E-46AB-AB0C-6B7CF2A0AB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1E-46AB-AB0C-6B7CF2A0AB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3983</c:v>
                </c:pt>
                <c:pt idx="3">
                  <c:v>4024</c:v>
                </c:pt>
                <c:pt idx="6">
                  <c:v>4156</c:v>
                </c:pt>
                <c:pt idx="9">
                  <c:v>4225</c:v>
                </c:pt>
                <c:pt idx="12">
                  <c:v>4062</c:v>
                </c:pt>
              </c:numCache>
            </c:numRef>
          </c:val>
          <c:extLst>
            <c:ext xmlns:c16="http://schemas.microsoft.com/office/drawing/2014/chart" uri="{C3380CC4-5D6E-409C-BE32-E72D297353CC}">
              <c16:uniqueId val="{00000007-201E-46AB-AB0C-6B7CF2A0AB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727</c:v>
                </c:pt>
                <c:pt idx="2">
                  <c:v>#N/A</c:v>
                </c:pt>
                <c:pt idx="3">
                  <c:v>#N/A</c:v>
                </c:pt>
                <c:pt idx="4">
                  <c:v>852</c:v>
                </c:pt>
                <c:pt idx="5">
                  <c:v>#N/A</c:v>
                </c:pt>
                <c:pt idx="6">
                  <c:v>#N/A</c:v>
                </c:pt>
                <c:pt idx="7">
                  <c:v>907</c:v>
                </c:pt>
                <c:pt idx="8">
                  <c:v>#N/A</c:v>
                </c:pt>
                <c:pt idx="9">
                  <c:v>#N/A</c:v>
                </c:pt>
                <c:pt idx="10">
                  <c:v>683</c:v>
                </c:pt>
                <c:pt idx="11">
                  <c:v>#N/A</c:v>
                </c:pt>
                <c:pt idx="12">
                  <c:v>#N/A</c:v>
                </c:pt>
                <c:pt idx="13">
                  <c:v>568</c:v>
                </c:pt>
                <c:pt idx="14">
                  <c:v>#N/A</c:v>
                </c:pt>
              </c:numCache>
            </c:numRef>
          </c:val>
          <c:smooth val="0"/>
          <c:extLst>
            <c:ext xmlns:c16="http://schemas.microsoft.com/office/drawing/2014/chart" uri="{C3380CC4-5D6E-409C-BE32-E72D297353CC}">
              <c16:uniqueId val="{00000008-201E-46AB-AB0C-6B7CF2A0AB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43436</c:v>
                </c:pt>
                <c:pt idx="5">
                  <c:v>42185</c:v>
                </c:pt>
                <c:pt idx="8">
                  <c:v>42211</c:v>
                </c:pt>
                <c:pt idx="11">
                  <c:v>42678</c:v>
                </c:pt>
                <c:pt idx="14">
                  <c:v>44440</c:v>
                </c:pt>
              </c:numCache>
            </c:numRef>
          </c:val>
          <c:extLst>
            <c:ext xmlns:c16="http://schemas.microsoft.com/office/drawing/2014/chart" uri="{C3380CC4-5D6E-409C-BE32-E72D297353CC}">
              <c16:uniqueId val="{00000000-7204-4E7A-9C49-37FCBBB956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8455</c:v>
                </c:pt>
                <c:pt idx="5">
                  <c:v>8341</c:v>
                </c:pt>
                <c:pt idx="8">
                  <c:v>7731</c:v>
                </c:pt>
                <c:pt idx="11">
                  <c:v>7086</c:v>
                </c:pt>
                <c:pt idx="14">
                  <c:v>7224</c:v>
                </c:pt>
              </c:numCache>
            </c:numRef>
          </c:val>
          <c:extLst>
            <c:ext xmlns:c16="http://schemas.microsoft.com/office/drawing/2014/chart" uri="{C3380CC4-5D6E-409C-BE32-E72D297353CC}">
              <c16:uniqueId val="{00000001-7204-4E7A-9C49-37FCBBB956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13073</c:v>
                </c:pt>
                <c:pt idx="5">
                  <c:v>13048</c:v>
                </c:pt>
                <c:pt idx="8">
                  <c:v>14670</c:v>
                </c:pt>
                <c:pt idx="11">
                  <c:v>15082</c:v>
                </c:pt>
                <c:pt idx="14">
                  <c:v>14843</c:v>
                </c:pt>
              </c:numCache>
            </c:numRef>
          </c:val>
          <c:extLst>
            <c:ext xmlns:c16="http://schemas.microsoft.com/office/drawing/2014/chart" uri="{C3380CC4-5D6E-409C-BE32-E72D297353CC}">
              <c16:uniqueId val="{00000002-7204-4E7A-9C49-37FCBBB956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04-4E7A-9C49-37FCBBB956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04-4E7A-9C49-37FCBBB956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04-4E7A-9C49-37FCBBB956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6208</c:v>
                </c:pt>
                <c:pt idx="3">
                  <c:v>5639</c:v>
                </c:pt>
                <c:pt idx="6">
                  <c:v>5390</c:v>
                </c:pt>
                <c:pt idx="9">
                  <c:v>5281</c:v>
                </c:pt>
                <c:pt idx="12">
                  <c:v>5273</c:v>
                </c:pt>
              </c:numCache>
            </c:numRef>
          </c:val>
          <c:extLst>
            <c:ext xmlns:c16="http://schemas.microsoft.com/office/drawing/2014/chart" uri="{C3380CC4-5D6E-409C-BE32-E72D297353CC}">
              <c16:uniqueId val="{00000006-7204-4E7A-9C49-37FCBBB956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04-4E7A-9C49-37FCBBB956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17480</c:v>
                </c:pt>
                <c:pt idx="3">
                  <c:v>17964</c:v>
                </c:pt>
                <c:pt idx="6">
                  <c:v>16932</c:v>
                </c:pt>
                <c:pt idx="9">
                  <c:v>14101</c:v>
                </c:pt>
                <c:pt idx="12">
                  <c:v>14252</c:v>
                </c:pt>
              </c:numCache>
            </c:numRef>
          </c:val>
          <c:extLst>
            <c:ext xmlns:c16="http://schemas.microsoft.com/office/drawing/2014/chart" uri="{C3380CC4-5D6E-409C-BE32-E72D297353CC}">
              <c16:uniqueId val="{00000008-7204-4E7A-9C49-37FCBBB956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344</c:v>
                </c:pt>
                <c:pt idx="3">
                  <c:v>290</c:v>
                </c:pt>
                <c:pt idx="6">
                  <c:v>237</c:v>
                </c:pt>
                <c:pt idx="9">
                  <c:v>184</c:v>
                </c:pt>
                <c:pt idx="12">
                  <c:v>132</c:v>
                </c:pt>
              </c:numCache>
            </c:numRef>
          </c:val>
          <c:extLst>
            <c:ext xmlns:c16="http://schemas.microsoft.com/office/drawing/2014/chart" uri="{C3380CC4-5D6E-409C-BE32-E72D297353CC}">
              <c16:uniqueId val="{00000009-7204-4E7A-9C49-37FCBBB956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42710</c:v>
                </c:pt>
                <c:pt idx="3">
                  <c:v>41602</c:v>
                </c:pt>
                <c:pt idx="6">
                  <c:v>42128</c:v>
                </c:pt>
                <c:pt idx="9">
                  <c:v>43459</c:v>
                </c:pt>
                <c:pt idx="12">
                  <c:v>47798</c:v>
                </c:pt>
              </c:numCache>
            </c:numRef>
          </c:val>
          <c:extLst>
            <c:ext xmlns:c16="http://schemas.microsoft.com/office/drawing/2014/chart" uri="{C3380CC4-5D6E-409C-BE32-E72D297353CC}">
              <c16:uniqueId val="{0000000A-7204-4E7A-9C49-37FCBBB956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1779</c:v>
                </c:pt>
                <c:pt idx="2">
                  <c:v>#N/A</c:v>
                </c:pt>
                <c:pt idx="3">
                  <c:v>#N/A</c:v>
                </c:pt>
                <c:pt idx="4">
                  <c:v>1921</c:v>
                </c:pt>
                <c:pt idx="5">
                  <c:v>#N/A</c:v>
                </c:pt>
                <c:pt idx="6">
                  <c:v>#N/A</c:v>
                </c:pt>
                <c:pt idx="7">
                  <c:v>75</c:v>
                </c:pt>
                <c:pt idx="8">
                  <c:v>#N/A</c:v>
                </c:pt>
                <c:pt idx="9">
                  <c:v>#N/A</c:v>
                </c:pt>
                <c:pt idx="10">
                  <c:v>0</c:v>
                </c:pt>
                <c:pt idx="11">
                  <c:v>#N/A</c:v>
                </c:pt>
                <c:pt idx="12">
                  <c:v>#N/A</c:v>
                </c:pt>
                <c:pt idx="13">
                  <c:v>947</c:v>
                </c:pt>
                <c:pt idx="14">
                  <c:v>#N/A</c:v>
                </c:pt>
              </c:numCache>
            </c:numRef>
          </c:val>
          <c:smooth val="0"/>
          <c:extLst>
            <c:ext xmlns:c16="http://schemas.microsoft.com/office/drawing/2014/chart" uri="{C3380CC4-5D6E-409C-BE32-E72D297353CC}">
              <c16:uniqueId val="{0000000B-7204-4E7A-9C49-37FCBBB956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3429</c:v>
                </c:pt>
                <c:pt idx="1">
                  <c:v>4230</c:v>
                </c:pt>
                <c:pt idx="2">
                  <c:v>4232</c:v>
                </c:pt>
              </c:numCache>
            </c:numRef>
          </c:val>
          <c:extLst>
            <c:ext xmlns:c16="http://schemas.microsoft.com/office/drawing/2014/chart" uri="{C3380CC4-5D6E-409C-BE32-E72D297353CC}">
              <c16:uniqueId val="{00000000-8A06-4408-B349-0F0B01B235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615</c:v>
                </c:pt>
                <c:pt idx="1">
                  <c:v>615</c:v>
                </c:pt>
                <c:pt idx="2">
                  <c:v>615</c:v>
                </c:pt>
              </c:numCache>
            </c:numRef>
          </c:val>
          <c:extLst>
            <c:ext xmlns:c16="http://schemas.microsoft.com/office/drawing/2014/chart" uri="{C3380CC4-5D6E-409C-BE32-E72D297353CC}">
              <c16:uniqueId val="{00000001-8A06-4408-B349-0F0B01B235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8462</c:v>
                </c:pt>
                <c:pt idx="1">
                  <c:v>8062</c:v>
                </c:pt>
                <c:pt idx="2">
                  <c:v>7851</c:v>
                </c:pt>
              </c:numCache>
            </c:numRef>
          </c:val>
          <c:extLst>
            <c:ext xmlns:c16="http://schemas.microsoft.com/office/drawing/2014/chart" uri="{C3380CC4-5D6E-409C-BE32-E72D297353CC}">
              <c16:uniqueId val="{00000002-8A06-4408-B349-0F0B01B235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{465E5364-24D8-45EF-A5C3-AD62D455C040}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BD5-4F31-9790-66F9784948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{836BE3CA-E1FC-47E2-AFBA-03F13ECBDA49}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D5-4F31-9790-66F9784948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{6851F053-65AE-4644-9CB9-8C3BD3CD27FF}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D5-4F31-9790-66F9784948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{A05DD2F0-45FD-44EA-845B-FC7E4AF592F6}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D5-4F31-9790-66F9784948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{4105D728-BEF5-4CE0-AE90-E528B1EC4080}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D5-4F31-9790-66F97849480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{178907B8-8367-4C46-9D60-BDCC1FD15B73}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BD5-4F31-9790-66F97849480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{F369370C-982B-4B3F-8F73-1CD57103DAAB}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BD5-4F31-9790-66F97849480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{E0E3F8AB-C585-484D-AF27-3568AA709969}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BD5-4F31-9790-66F97849480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{AF8DE7F0-0463-4F86-A84C-027368C75CB4}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BD5-4F31-9790-66F9784948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65.2</c:v>
                </c:pt>
                <c:pt idx="16">
                  <c:v>66.400000000000006</c:v>
                </c:pt>
                <c:pt idx="24">
                  <c:v>67</c:v>
                </c:pt>
                <c:pt idx="32">
                  <c:v>66.8</c:v>
                </c:pt>
              </c:numCache>
            </c:numRef>
          </c:xVal>
          <c:yVal>
            <c:numRef>
              <c:f>公会計指標分析・財政指標組合せ分析表!$BP$51:$DC$51</c:f>
              <c:numCache>
                <c:formatCode>#,##0.0;"▲ "#,##0.0</c:formatCode>
                <c:ptCount val="40"/>
                <c:pt idx="0">
                  <c:v>7.2</c:v>
                </c:pt>
                <c:pt idx="8">
                  <c:v>7.7</c:v>
                </c:pt>
                <c:pt idx="16">
                  <c:v>0.3</c:v>
                </c:pt>
                <c:pt idx="32">
                  <c:v>3.7</c:v>
                </c:pt>
              </c:numCache>
            </c:numRef>
          </c:yVal>
          <c:smooth val="0"/>
          <c:extLst>
            <c:ext xmlns:c16="http://schemas.microsoft.com/office/drawing/2014/chart" uri="{C3380CC4-5D6E-409C-BE32-E72D297353CC}">
              <c16:uniqueId val="{00000009-CBD5-4F31-9790-66F9784948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{7E614F39-C75D-4774-8E22-6E351B16BB1A}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BD5-4F31-9790-66F9784948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{927B0300-988B-4B74-863E-60308F734013}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D5-4F31-9790-66F9784948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{A6EFD73F-3CBB-4CA4-83CB-DD57C9D6441C}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D5-4F31-9790-66F9784948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{6C07A399-B865-4466-8F53-71A68B49A0DD}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D5-4F31-9790-66F9784948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{57864C5F-A79F-403C-87D1-9110D9D17646}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D5-4F31-9790-66F97849480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{6BE3FA9D-DE0B-4793-A4BE-C4E1B5D0A678}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BD5-4F31-9790-66F97849480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{503CA5C1-19CC-40AD-ACB9-452CBC03990E}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BD5-4F31-9790-66F97849480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{13A0399F-0304-42A3-A1DC-89E687C189BE}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BD5-4F31-9790-66F97849480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{38B74BD6-301B-4424-A894-68EF06B08AAB}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BD5-4F31-9790-66F9784948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CBD5-4F31-9790-66F978494801}"/>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{93D21954-5269-4BA6-A911-EC0AAEF1BB99}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91C-4A92-A072-2F36AC77E2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{B17B841D-02E5-479C-9BD7-51BCA15F7ACF}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1C-4A92-A072-2F36AC77E2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{A6619AC7-FF0A-4A93-8056-32C6E00B6BF5}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1C-4A92-A072-2F36AC77E2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{19665934-319E-424C-8904-7B0861A591D4}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1C-4A92-A072-2F36AC77E2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{0368752F-F2E4-45DA-9C9D-5A83C97E5A9E}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1C-4A92-A072-2F36AC77E23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{024E7C33-0A3F-4E49-9F27-B17C0B1452A8}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91C-4A92-A072-2F36AC77E23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{2D56314E-786D-4A38-8296-55E2BF6B46A5}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91C-4A92-A072-2F36AC77E23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{FAF54D49-31C7-4580-BA8A-A43D74E20029}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91C-4A92-A072-2F36AC77E23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{3AAB5D4D-C38D-4F4F-AA8F-9E6B27F50DA8}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91C-4A92-A072-2F36AC77E2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3.3</c:v>
                </c:pt>
                <c:pt idx="24">
                  <c:v>3.2</c:v>
                </c:pt>
                <c:pt idx="32">
                  <c:v>2.8</c:v>
                </c:pt>
              </c:numCache>
            </c:numRef>
          </c:xVal>
          <c:yVal>
            <c:numRef>
              <c:f>公会計指標分析・財政指標組合せ分析表!$BP$73:$DC$73</c:f>
              <c:numCache>
                <c:formatCode>#,##0.0;"▲ "#,##0.0</c:formatCode>
                <c:ptCount val="40"/>
                <c:pt idx="0">
                  <c:v>7.2</c:v>
                </c:pt>
                <c:pt idx="8">
                  <c:v>7.7</c:v>
                </c:pt>
                <c:pt idx="16">
                  <c:v>0.3</c:v>
                </c:pt>
                <c:pt idx="32">
                  <c:v>3.7</c:v>
                </c:pt>
              </c:numCache>
            </c:numRef>
          </c:yVal>
          <c:smooth val="0"/>
          <c:extLst>
            <c:ext xmlns:c16="http://schemas.microsoft.com/office/drawing/2014/chart" uri="{C3380CC4-5D6E-409C-BE32-E72D297353CC}">
              <c16:uniqueId val="{00000009-391C-4A92-A072-2F36AC77E2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{E29DBDE5-AECA-4D27-997B-3548A71E01F2}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91C-4A92-A072-2F36AC77E2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{58E00F56-1AAA-45BE-A874-9D4209CCC432}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1C-4A92-A072-2F36AC77E2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{9828C57D-8545-434A-906D-CA8186771C60}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1C-4A92-A072-2F36AC77E2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{A8382A88-65D4-4BBA-AA41-CB04622F0EFD}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1C-4A92-A072-2F36AC77E2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{84EC6DBC-0B06-4671-988A-FDD3B81DC546}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1C-4A92-A072-2F36AC77E235}"/>
                </c:ext>
              </c:extLst>
            </c:dLbl>
            <c:dLbl>
              <c:idx val="8"/>
              <c:layout>
                <c:manualLayout>
                  <c:x val="0"/>
                  <c:y val="-1.53790618169513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{129F204D-F916-4E56-94FA-436A737107F2}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91C-4A92-A072-2F36AC77E23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{49F9E0D1-A101-424E-A337-6952BF36E3FE}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91C-4A92-A072-2F36AC77E23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{DF12A527-09C2-4FD2-82E8-0ED05DED9D36}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91C-4A92-A072-2F36AC77E235}"/>
                </c:ext>
              </c:extLst>
            </c:dLbl>
            <c:dLbl>
              <c:idx val="32"/>
              <c:layout>
                <c:manualLayout>
                  <c:x val="0"/>
                  <c:y val="1.537906181695127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{3D8F75A1-A6F9-4818-A599-5D3E5C5ADB48}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91C-4A92-A072-2F36AC77E2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391C-4A92-A072-2F36AC77E235}"/>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ysClr val="windowText" lastClr="000000"/>
              </a:solidFill>
              <a:effectLst/>
              <a:latin typeface="+mn-lt"/>
              <a:ea typeface="+mn-ea"/>
              <a:cs typeface="+mn-cs"/>
            </a:rPr>
            <a:t>        3</a:t>
          </a:r>
          <a:r>
            <a:rPr kumimoji="1" lang="ja-JP" altLang="ja-JP" sz="1000">
              <a:solidFill>
                <a:sysClr val="windowText" lastClr="000000"/>
              </a:solidFill>
              <a:effectLst/>
              <a:latin typeface="+mn-lt"/>
              <a:ea typeface="+mn-ea"/>
              <a:cs typeface="+mn-cs"/>
            </a:rPr>
            <a:t>カ年平均については、令和元年度の数値と比較して</a:t>
          </a:r>
          <a:r>
            <a:rPr kumimoji="1" lang="en-US" altLang="ja-JP" sz="1000">
              <a:solidFill>
                <a:sysClr val="windowText" lastClr="000000"/>
              </a:solidFill>
              <a:effectLst/>
              <a:latin typeface="+mn-lt"/>
              <a:ea typeface="+mn-ea"/>
              <a:cs typeface="+mn-cs"/>
            </a:rPr>
            <a:t>0.89</a:t>
          </a:r>
          <a:r>
            <a:rPr kumimoji="1" lang="ja-JP" altLang="ja-JP" sz="1000">
              <a:solidFill>
                <a:sysClr val="windowText" lastClr="000000"/>
              </a:solidFill>
              <a:effectLst/>
              <a:latin typeface="+mn-lt"/>
              <a:ea typeface="+mn-ea"/>
              <a:cs typeface="+mn-cs"/>
            </a:rPr>
            <a:t>と低下しているとともに、令和</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年度単年度の財政力指数も</a:t>
          </a:r>
          <a:r>
            <a:rPr kumimoji="1" lang="en-US" altLang="ja-JP" sz="1000">
              <a:solidFill>
                <a:sysClr val="windowText" lastClr="000000"/>
              </a:solidFill>
              <a:effectLst/>
              <a:latin typeface="+mn-lt"/>
              <a:ea typeface="+mn-ea"/>
              <a:cs typeface="+mn-cs"/>
            </a:rPr>
            <a:t>0.891</a:t>
          </a:r>
          <a:r>
            <a:rPr kumimoji="1" lang="ja-JP" altLang="ja-JP" sz="1000">
              <a:solidFill>
                <a:sysClr val="windowText" lastClr="000000"/>
              </a:solidFill>
              <a:effectLst/>
              <a:latin typeface="+mn-lt"/>
              <a:ea typeface="+mn-ea"/>
              <a:cs typeface="+mn-cs"/>
            </a:rPr>
            <a:t>と令和元年度単年度の財政力指数</a:t>
          </a:r>
          <a:r>
            <a:rPr kumimoji="1" lang="en-US" altLang="ja-JP" sz="1000">
              <a:solidFill>
                <a:sysClr val="windowText" lastClr="000000"/>
              </a:solidFill>
              <a:effectLst/>
              <a:latin typeface="+mn-lt"/>
              <a:ea typeface="+mn-ea"/>
              <a:cs typeface="+mn-cs"/>
            </a:rPr>
            <a:t>0.892</a:t>
          </a:r>
          <a:r>
            <a:rPr kumimoji="1" lang="ja-JP" altLang="ja-JP" sz="1000">
              <a:solidFill>
                <a:sysClr val="windowText" lastClr="000000"/>
              </a:solidFill>
              <a:effectLst/>
              <a:latin typeface="+mn-lt"/>
              <a:ea typeface="+mn-ea"/>
              <a:cs typeface="+mn-cs"/>
            </a:rPr>
            <a:t>から低下している。他市との比較については、昨年度と同様に、類似団体の平均や全国平均については上回っているものの、愛知県平均を下回っている状況が続いている。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今後は、臨時財政対策債や近年の合併特例債の活用による償還金の増など公債費の増加や少子高齢化社会の進行による扶助費の増加等が見込まれるため、引き続き、企業誘致や市中心部のまちづくりにおける宅地開発等の推進により税収確保策に努めることにより財政基盤の強化を図っていく。</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4" name="直線コネクタ 73"/>
        <xdr:cNvCxnSpPr/>
      </xdr:nvCxnSpPr>
      <xdr:spPr>
        <a:xfrm>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80" name="直線コネクタ 79"/>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FF0000"/>
              </a:solidFill>
              <a:effectLst/>
              <a:latin typeface="+mn-lt"/>
              <a:ea typeface="+mn-ea"/>
              <a:cs typeface="+mn-cs"/>
            </a:rPr>
            <a:t>　</a:t>
          </a:r>
          <a:r>
            <a:rPr kumimoji="1" lang="ja-JP" altLang="en-US" sz="1000">
              <a:solidFill>
                <a:srgbClr val="FF0000"/>
              </a:solidFill>
              <a:effectLst/>
              <a:latin typeface="+mn-lt"/>
              <a:ea typeface="+mn-ea"/>
              <a:cs typeface="+mn-cs"/>
            </a:rPr>
            <a:t>  </a:t>
          </a:r>
          <a:r>
            <a:rPr kumimoji="1" lang="ja-JP" altLang="en-US" sz="1000">
              <a:solidFill>
                <a:sysClr val="windowText" lastClr="000000"/>
              </a:solidFill>
              <a:effectLst/>
              <a:latin typeface="+mn-lt"/>
              <a:ea typeface="+mn-ea"/>
              <a:cs typeface="+mn-cs"/>
            </a:rPr>
            <a:t>分子である経常経費充当一般財源については、臨時職員賃金から会計年度任用職員になったことで増となったものの、子ども医療費の減や臨時財政対策債及び合併特例債の償還額減に伴う公債費の減で全体として減となった。分母である、経常一般財源については、地方消費税交付金が増となったものの、臨時財政対策債が減となったことにより全体として減となった。分子の減少が分母の減少を上回ったことから、経常収支比率は前年度から</a:t>
          </a:r>
          <a:r>
            <a:rPr kumimoji="1" lang="en-US" altLang="ja-JP" sz="1000">
              <a:solidFill>
                <a:sysClr val="windowText" lastClr="000000"/>
              </a:solidFill>
              <a:effectLst/>
              <a:latin typeface="+mn-lt"/>
              <a:ea typeface="+mn-ea"/>
              <a:cs typeface="+mn-cs"/>
            </a:rPr>
            <a:t>1.0</a:t>
          </a:r>
          <a:r>
            <a:rPr kumimoji="1" lang="ja-JP" altLang="en-US" sz="1000">
              <a:solidFill>
                <a:sysClr val="windowText" lastClr="000000"/>
              </a:solidFill>
              <a:effectLst/>
              <a:latin typeface="+mn-lt"/>
              <a:ea typeface="+mn-ea"/>
              <a:cs typeface="+mn-cs"/>
            </a:rPr>
            <a:t>ポイントの減となった。</a:t>
          </a:r>
          <a:r>
            <a:rPr kumimoji="1" lang="ja-JP" altLang="ja-JP" sz="1000">
              <a:solidFill>
                <a:sysClr val="windowText" lastClr="000000"/>
              </a:solidFill>
              <a:effectLst/>
              <a:latin typeface="+mn-lt"/>
              <a:ea typeface="+mn-ea"/>
              <a:cs typeface="+mn-cs"/>
            </a:rPr>
            <a:t>類似団体の平均、全国平均、愛知県平均全てにおいて下回っているものの、  引き続き、事務事業の見直しや公共施設の再編等を推進することにより、行財政改革への取組を通じて経常的経費の削減に努めていく。</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116840</xdr:rowOff>
    </xdr:to>
    <xdr:cxnSp macro="">
      <xdr:nvCxnSpPr>
        <xdr:cNvPr id="134" name="直線コネクタ 133"/>
        <xdr:cNvCxnSpPr/>
      </xdr:nvCxnSpPr>
      <xdr:spPr>
        <a:xfrm flipV="1">
          <a:off x="4114800" y="106663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62</xdr:row>
      <xdr:rowOff>116840</xdr:rowOff>
    </xdr:to>
    <xdr:cxnSp macro="">
      <xdr:nvCxnSpPr>
        <xdr:cNvPr id="137" name="直線コネクタ 136"/>
        <xdr:cNvCxnSpPr/>
      </xdr:nvCxnSpPr>
      <xdr:spPr>
        <a:xfrm>
          <a:off x="3225800" y="1070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9737</xdr:rowOff>
    </xdr:to>
    <xdr:cxnSp macro="">
      <xdr:nvCxnSpPr>
        <xdr:cNvPr id="140" name="直線コネクタ 139"/>
        <xdr:cNvCxnSpPr/>
      </xdr:nvCxnSpPr>
      <xdr:spPr>
        <a:xfrm flipV="1">
          <a:off x="2336800" y="107065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9737</xdr:rowOff>
    </xdr:to>
    <xdr:cxnSp macro="">
      <xdr:nvCxnSpPr>
        <xdr:cNvPr id="143" name="直線コネクタ 142"/>
        <xdr:cNvCxnSpPr/>
      </xdr:nvCxnSpPr>
      <xdr:spPr>
        <a:xfrm>
          <a:off x="1447800" y="1073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5" name="楕円 154"/>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6" name="テキスト ボックス 155"/>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7" name="楕円 156"/>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8" name="テキスト ボックス 157"/>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9" name="楕円 158"/>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60" name="テキスト ボックス 159"/>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人件費については、</a:t>
          </a:r>
          <a:r>
            <a:rPr kumimoji="1" lang="ja-JP" altLang="en-US" sz="1000">
              <a:solidFill>
                <a:sysClr val="windowText" lastClr="000000"/>
              </a:solidFill>
              <a:effectLst/>
              <a:latin typeface="+mn-lt"/>
              <a:ea typeface="+mn-ea"/>
              <a:cs typeface="+mn-cs"/>
            </a:rPr>
            <a:t>会計年度任用職員制度の創設に伴い、令和元年度以前の臨時職員賃金（物件費）が、人件費での計上となったこと等により増額となり</a:t>
          </a:r>
          <a:r>
            <a:rPr kumimoji="1" lang="ja-JP" altLang="ja-JP" sz="1000">
              <a:solidFill>
                <a:sysClr val="windowText" lastClr="000000"/>
              </a:solidFill>
              <a:effectLst/>
              <a:latin typeface="+mn-lt"/>
              <a:ea typeface="+mn-ea"/>
              <a:cs typeface="+mn-cs"/>
            </a:rPr>
            <a:t>、物件費については、</a:t>
          </a:r>
          <a:r>
            <a:rPr kumimoji="1" lang="ja-JP" altLang="en-US" sz="1000">
              <a:solidFill>
                <a:sysClr val="windowText" lastClr="000000"/>
              </a:solidFill>
              <a:effectLst/>
              <a:latin typeface="+mn-lt"/>
              <a:ea typeface="+mn-ea"/>
              <a:cs typeface="+mn-cs"/>
            </a:rPr>
            <a:t>公立学校情報通信ネットワーク環境整備にかかるタブレット等の小学校教材用備品、中学校教材用備品の購入や特別定額給付金システム開発委託料</a:t>
          </a:r>
          <a:r>
            <a:rPr kumimoji="1" lang="ja-JP" altLang="ja-JP" sz="1000">
              <a:solidFill>
                <a:sysClr val="windowText" lastClr="000000"/>
              </a:solidFill>
              <a:effectLst/>
              <a:latin typeface="+mn-lt"/>
              <a:ea typeface="+mn-ea"/>
              <a:cs typeface="+mn-cs"/>
            </a:rPr>
            <a:t>等により増額となり、人口１人当たりの人件費・物件費等決算額は、前年度より</a:t>
          </a:r>
          <a:r>
            <a:rPr kumimoji="1" lang="en-US" altLang="ja-JP" sz="1000">
              <a:solidFill>
                <a:sysClr val="windowText" lastClr="000000"/>
              </a:solidFill>
              <a:effectLst/>
              <a:latin typeface="+mn-lt"/>
              <a:ea typeface="+mn-ea"/>
              <a:cs typeface="+mn-cs"/>
            </a:rPr>
            <a:t>9,655</a:t>
          </a:r>
          <a:r>
            <a:rPr kumimoji="1" lang="ja-JP" altLang="ja-JP" sz="1000">
              <a:solidFill>
                <a:sysClr val="windowText" lastClr="000000"/>
              </a:solidFill>
              <a:effectLst/>
              <a:latin typeface="+mn-lt"/>
              <a:ea typeface="+mn-ea"/>
              <a:cs typeface="+mn-cs"/>
            </a:rPr>
            <a:t>円増加している。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類似団体の平均、全国平均、愛知県平均全てにおいて下回っているものの、 引き続き、人件費や物件費の抑制に努めていく。</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20710</xdr:rowOff>
    </xdr:from>
    <xdr:to>
      <xdr:col>23</xdr:col>
      <xdr:colOff>133350</xdr:colOff>
      <xdr:row>82</xdr:row>
      <xdr:rowOff>15670</xdr:rowOff>
    </xdr:to>
    <xdr:cxnSp macro="">
      <xdr:nvCxnSpPr>
        <xdr:cNvPr id="199" name="直線コネクタ 198"/>
        <xdr:cNvCxnSpPr/>
      </xdr:nvCxnSpPr>
      <xdr:spPr>
        <a:xfrm>
          <a:off x="4114800" y="13908160"/>
          <a:ext cx="838200" cy="16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169134</xdr:rowOff>
    </xdr:from>
    <xdr:to>
      <xdr:col>19</xdr:col>
      <xdr:colOff>133350</xdr:colOff>
      <xdr:row>81</xdr:row>
      <xdr:rowOff>20710</xdr:rowOff>
    </xdr:to>
    <xdr:cxnSp macro="">
      <xdr:nvCxnSpPr>
        <xdr:cNvPr id="202" name="直線コネクタ 201"/>
        <xdr:cNvCxnSpPr/>
      </xdr:nvCxnSpPr>
      <xdr:spPr>
        <a:xfrm>
          <a:off x="3225800" y="13885134"/>
          <a:ext cx="8890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98416</xdr:rowOff>
    </xdr:from>
    <xdr:to>
      <xdr:col>15</xdr:col>
      <xdr:colOff>82550</xdr:colOff>
      <xdr:row>80</xdr:row>
      <xdr:rowOff>169134</xdr:rowOff>
    </xdr:to>
    <xdr:cxnSp macro="">
      <xdr:nvCxnSpPr>
        <xdr:cNvPr id="205" name="直線コネクタ 204"/>
        <xdr:cNvCxnSpPr/>
      </xdr:nvCxnSpPr>
      <xdr:spPr>
        <a:xfrm>
          <a:off x="2336800" y="13814416"/>
          <a:ext cx="889000" cy="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97537</xdr:rowOff>
    </xdr:from>
    <xdr:to>
      <xdr:col>11</xdr:col>
      <xdr:colOff>31750</xdr:colOff>
      <xdr:row>80</xdr:row>
      <xdr:rowOff>98416</xdr:rowOff>
    </xdr:to>
    <xdr:cxnSp macro="">
      <xdr:nvCxnSpPr>
        <xdr:cNvPr id="208" name="直線コネクタ 207"/>
        <xdr:cNvCxnSpPr/>
      </xdr:nvCxnSpPr>
      <xdr:spPr>
        <a:xfrm>
          <a:off x="1447800" y="13813537"/>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136320</xdr:rowOff>
    </xdr:from>
    <xdr:to>
      <xdr:col>23</xdr:col>
      <xdr:colOff>184150</xdr:colOff>
      <xdr:row>82</xdr:row>
      <xdr:rowOff>66470</xdr:rowOff>
    </xdr:to>
    <xdr:sp macro="" textlink="">
      <xdr:nvSpPr>
        <xdr:cNvPr id="218" name="楕円 217"/>
        <xdr:cNvSpPr/>
      </xdr:nvSpPr>
      <xdr:spPr>
        <a:xfrm>
          <a:off x="4902200" y="140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152847</xdr:rowOff>
    </xdr:from>
    <xdr:ext cx="762000" cy="259045"/>
    <xdr:sp macro="" textlink="">
      <xdr:nvSpPr>
        <xdr:cNvPr id="219" name="人件費・物件費等の状況該当値テキスト"/>
        <xdr:cNvSpPr txBox="1"/>
      </xdr:nvSpPr>
      <xdr:spPr>
        <a:xfrm>
          <a:off x="5041900" y="1386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141360</xdr:rowOff>
    </xdr:from>
    <xdr:to>
      <xdr:col>19</xdr:col>
      <xdr:colOff>184150</xdr:colOff>
      <xdr:row>81</xdr:row>
      <xdr:rowOff>71510</xdr:rowOff>
    </xdr:to>
    <xdr:sp macro="" textlink="">
      <xdr:nvSpPr>
        <xdr:cNvPr id="220" name="楕円 219"/>
        <xdr:cNvSpPr/>
      </xdr:nvSpPr>
      <xdr:spPr>
        <a:xfrm>
          <a:off x="4064000" y="138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81687</xdr:rowOff>
    </xdr:from>
    <xdr:ext cx="736600" cy="259045"/>
    <xdr:sp macro="" textlink="">
      <xdr:nvSpPr>
        <xdr:cNvPr id="221" name="テキスト ボックス 220"/>
        <xdr:cNvSpPr txBox="1"/>
      </xdr:nvSpPr>
      <xdr:spPr>
        <a:xfrm>
          <a:off x="3733800" y="136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118334</xdr:rowOff>
    </xdr:from>
    <xdr:to>
      <xdr:col>15</xdr:col>
      <xdr:colOff>133350</xdr:colOff>
      <xdr:row>81</xdr:row>
      <xdr:rowOff>48484</xdr:rowOff>
    </xdr:to>
    <xdr:sp macro="" textlink="">
      <xdr:nvSpPr>
        <xdr:cNvPr id="222" name="楕円 221"/>
        <xdr:cNvSpPr/>
      </xdr:nvSpPr>
      <xdr:spPr>
        <a:xfrm>
          <a:off x="3175000" y="138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58661</xdr:rowOff>
    </xdr:from>
    <xdr:ext cx="762000" cy="259045"/>
    <xdr:sp macro="" textlink="">
      <xdr:nvSpPr>
        <xdr:cNvPr id="223" name="テキスト ボックス 222"/>
        <xdr:cNvSpPr txBox="1"/>
      </xdr:nvSpPr>
      <xdr:spPr>
        <a:xfrm>
          <a:off x="2844800" y="1360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47616</xdr:rowOff>
    </xdr:from>
    <xdr:to>
      <xdr:col>11</xdr:col>
      <xdr:colOff>82550</xdr:colOff>
      <xdr:row>80</xdr:row>
      <xdr:rowOff>149216</xdr:rowOff>
    </xdr:to>
    <xdr:sp macro="" textlink="">
      <xdr:nvSpPr>
        <xdr:cNvPr id="224" name="楕円 223"/>
        <xdr:cNvSpPr/>
      </xdr:nvSpPr>
      <xdr:spPr>
        <a:xfrm>
          <a:off x="2286000" y="137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159393</xdr:rowOff>
    </xdr:from>
    <xdr:ext cx="762000" cy="259045"/>
    <xdr:sp macro="" textlink="">
      <xdr:nvSpPr>
        <xdr:cNvPr id="225" name="テキスト ボックス 224"/>
        <xdr:cNvSpPr txBox="1"/>
      </xdr:nvSpPr>
      <xdr:spPr>
        <a:xfrm>
          <a:off x="1955800" y="1353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46737</xdr:rowOff>
    </xdr:from>
    <xdr:to>
      <xdr:col>7</xdr:col>
      <xdr:colOff>31750</xdr:colOff>
      <xdr:row>80</xdr:row>
      <xdr:rowOff>148337</xdr:rowOff>
    </xdr:to>
    <xdr:sp macro="" textlink="">
      <xdr:nvSpPr>
        <xdr:cNvPr id="226" name="楕円 225"/>
        <xdr:cNvSpPr/>
      </xdr:nvSpPr>
      <xdr:spPr>
        <a:xfrm>
          <a:off x="13970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158514</xdr:rowOff>
    </xdr:from>
    <xdr:ext cx="762000" cy="259045"/>
    <xdr:sp macro="" textlink="">
      <xdr:nvSpPr>
        <xdr:cNvPr id="227" name="テキスト ボックス 226"/>
        <xdr:cNvSpPr txBox="1"/>
      </xdr:nvSpPr>
      <xdr:spPr>
        <a:xfrm>
          <a:off x="10668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経験年数</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年未満から下の層で平均給料月額が減少したこと等により、前年度より減少となった。</a:t>
          </a:r>
        </a:p>
        <a:p>
          <a:r>
            <a:rPr kumimoji="1" lang="ja-JP" altLang="en-US" sz="1100">
              <a:solidFill>
                <a:sysClr val="windowText" lastClr="000000"/>
              </a:solidFill>
              <a:effectLst/>
              <a:latin typeface="+mn-lt"/>
              <a:ea typeface="+mn-ea"/>
              <a:cs typeface="+mn-cs"/>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87</xdr:row>
      <xdr:rowOff>2539</xdr:rowOff>
    </xdr:to>
    <xdr:cxnSp macro="">
      <xdr:nvCxnSpPr>
        <xdr:cNvPr id="259" name="直線コネクタ 258"/>
        <xdr:cNvCxnSpPr/>
      </xdr:nvCxnSpPr>
      <xdr:spPr>
        <a:xfrm flipV="1">
          <a:off x="16179800" y="148704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26670</xdr:rowOff>
    </xdr:to>
    <xdr:cxnSp macro="">
      <xdr:nvCxnSpPr>
        <xdr:cNvPr id="262" name="直線コネクタ 261"/>
        <xdr:cNvCxnSpPr/>
      </xdr:nvCxnSpPr>
      <xdr:spPr>
        <a:xfrm flipV="1">
          <a:off x="15290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26670</xdr:rowOff>
    </xdr:to>
    <xdr:cxnSp macro="">
      <xdr:nvCxnSpPr>
        <xdr:cNvPr id="265" name="直線コネクタ 264"/>
        <xdr:cNvCxnSpPr/>
      </xdr:nvCxnSpPr>
      <xdr:spPr>
        <a:xfrm>
          <a:off x="14401800" y="148945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149861</xdr:rowOff>
    </xdr:to>
    <xdr:cxnSp macro="">
      <xdr:nvCxnSpPr>
        <xdr:cNvPr id="268" name="直線コネクタ 267"/>
        <xdr:cNvCxnSpPr/>
      </xdr:nvCxnSpPr>
      <xdr:spPr>
        <a:xfrm>
          <a:off x="13512800" y="146050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8" name="楕円 277"/>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9"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80" name="楕円 279"/>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81" name="テキスト ボックス 280"/>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82" name="楕円 281"/>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83" name="テキスト ボックス 282"/>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4" name="楕円 283"/>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5" name="テキスト ボックス 284"/>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職員数については、前年度の</a:t>
          </a:r>
          <a:r>
            <a:rPr kumimoji="1" lang="en-US" altLang="ja-JP" sz="1100">
              <a:solidFill>
                <a:sysClr val="windowText" lastClr="000000"/>
              </a:solidFill>
              <a:effectLst/>
              <a:latin typeface="+mn-lt"/>
              <a:ea typeface="+mn-ea"/>
              <a:cs typeface="+mn-cs"/>
            </a:rPr>
            <a:t>877</a:t>
          </a:r>
          <a:r>
            <a:rPr kumimoji="1" lang="ja-JP" altLang="en-US"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R2.4.1</a:t>
          </a:r>
          <a:r>
            <a:rPr kumimoji="1" lang="ja-JP" altLang="en-US" sz="1100">
              <a:solidFill>
                <a:sysClr val="windowText" lastClr="000000"/>
              </a:solidFill>
              <a:effectLst/>
              <a:latin typeface="+mn-lt"/>
              <a:ea typeface="+mn-ea"/>
              <a:cs typeface="+mn-cs"/>
            </a:rPr>
            <a:t>現在）から</a:t>
          </a:r>
          <a:r>
            <a:rPr kumimoji="1" lang="en-US" altLang="ja-JP" sz="1100">
              <a:solidFill>
                <a:sysClr val="windowText" lastClr="000000"/>
              </a:solidFill>
              <a:effectLst/>
              <a:latin typeface="+mn-lt"/>
              <a:ea typeface="+mn-ea"/>
              <a:cs typeface="+mn-cs"/>
            </a:rPr>
            <a:t>884</a:t>
          </a:r>
          <a:r>
            <a:rPr kumimoji="1" lang="ja-JP" altLang="en-US"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R3.4.1</a:t>
          </a:r>
          <a:r>
            <a:rPr kumimoji="1" lang="ja-JP" altLang="en-US" sz="1100">
              <a:solidFill>
                <a:sysClr val="windowText" lastClr="000000"/>
              </a:solidFill>
              <a:effectLst/>
              <a:latin typeface="+mn-lt"/>
              <a:ea typeface="+mn-ea"/>
              <a:cs typeface="+mn-cs"/>
            </a:rPr>
            <a:t>現在）と</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人増となっており、人口</a:t>
          </a:r>
          <a:r>
            <a:rPr kumimoji="1" lang="en-US" altLang="ja-JP" sz="1100">
              <a:solidFill>
                <a:sysClr val="windowText" lastClr="000000"/>
              </a:solidFill>
              <a:effectLst/>
              <a:latin typeface="+mn-lt"/>
              <a:ea typeface="+mn-ea"/>
              <a:cs typeface="+mn-cs"/>
            </a:rPr>
            <a:t>1,000</a:t>
          </a:r>
          <a:r>
            <a:rPr kumimoji="1" lang="ja-JP" altLang="en-US" sz="1100">
              <a:solidFill>
                <a:sysClr val="windowText" lastClr="000000"/>
              </a:solidFill>
              <a:effectLst/>
              <a:latin typeface="+mn-lt"/>
              <a:ea typeface="+mn-ea"/>
              <a:cs typeface="+mn-cs"/>
            </a:rPr>
            <a:t>人当たり職員数として、前年度の</a:t>
          </a:r>
          <a:r>
            <a:rPr kumimoji="1" lang="en-US" altLang="ja-JP" sz="1100">
              <a:solidFill>
                <a:sysClr val="windowText" lastClr="000000"/>
              </a:solidFill>
              <a:effectLst/>
              <a:latin typeface="+mn-lt"/>
              <a:ea typeface="+mn-ea"/>
              <a:cs typeface="+mn-cs"/>
            </a:rPr>
            <a:t>6.42</a:t>
          </a:r>
          <a:r>
            <a:rPr kumimoji="1" lang="ja-JP" altLang="en-US" sz="1100">
              <a:solidFill>
                <a:sysClr val="windowText" lastClr="000000"/>
              </a:solidFill>
              <a:effectLst/>
              <a:latin typeface="+mn-lt"/>
              <a:ea typeface="+mn-ea"/>
              <a:cs typeface="+mn-cs"/>
            </a:rPr>
            <a:t>人から</a:t>
          </a:r>
          <a:r>
            <a:rPr kumimoji="1" lang="en-US" altLang="ja-JP" sz="1100">
              <a:solidFill>
                <a:sysClr val="windowText" lastClr="000000"/>
              </a:solidFill>
              <a:effectLst/>
              <a:latin typeface="+mn-lt"/>
              <a:ea typeface="+mn-ea"/>
              <a:cs typeface="+mn-cs"/>
            </a:rPr>
            <a:t>6.49</a:t>
          </a:r>
          <a:r>
            <a:rPr kumimoji="1" lang="ja-JP" altLang="en-US" sz="1100">
              <a:solidFill>
                <a:sysClr val="windowText" lastClr="000000"/>
              </a:solidFill>
              <a:effectLst/>
              <a:latin typeface="+mn-lt"/>
              <a:ea typeface="+mn-ea"/>
              <a:cs typeface="+mn-cs"/>
            </a:rPr>
            <a:t>人となったものの、類似団体の平均、全国平均、愛知県平均全てにおいて下回っている。今後も、稲沢市定員適正化計画（計画期間：平成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年度）に基づき、職員数の定員適正化に努めていく。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25146</xdr:rowOff>
    </xdr:from>
    <xdr:to>
      <xdr:col>81</xdr:col>
      <xdr:colOff>44450</xdr:colOff>
      <xdr:row>62</xdr:row>
      <xdr:rowOff>42037</xdr:rowOff>
    </xdr:to>
    <xdr:cxnSp macro="">
      <xdr:nvCxnSpPr>
        <xdr:cNvPr id="320" name="直線コネクタ 319"/>
        <xdr:cNvCxnSpPr/>
      </xdr:nvCxnSpPr>
      <xdr:spPr>
        <a:xfrm>
          <a:off x="16179800" y="1065504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13081</xdr:rowOff>
    </xdr:from>
    <xdr:to>
      <xdr:col>77</xdr:col>
      <xdr:colOff>44450</xdr:colOff>
      <xdr:row>62</xdr:row>
      <xdr:rowOff>25146</xdr:rowOff>
    </xdr:to>
    <xdr:cxnSp macro="">
      <xdr:nvCxnSpPr>
        <xdr:cNvPr id="323" name="直線コネクタ 322"/>
        <xdr:cNvCxnSpPr/>
      </xdr:nvCxnSpPr>
      <xdr:spPr>
        <a:xfrm>
          <a:off x="15290800" y="106429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xdr:rowOff>
    </xdr:from>
    <xdr:to>
      <xdr:col>72</xdr:col>
      <xdr:colOff>203200</xdr:colOff>
      <xdr:row>62</xdr:row>
      <xdr:rowOff>13081</xdr:rowOff>
    </xdr:to>
    <xdr:cxnSp macro="">
      <xdr:nvCxnSpPr>
        <xdr:cNvPr id="326" name="直線コネクタ 325"/>
        <xdr:cNvCxnSpPr/>
      </xdr:nvCxnSpPr>
      <xdr:spPr>
        <a:xfrm>
          <a:off x="14401800" y="106309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165227</xdr:rowOff>
    </xdr:from>
    <xdr:to>
      <xdr:col>68</xdr:col>
      <xdr:colOff>152400</xdr:colOff>
      <xdr:row>62</xdr:row>
      <xdr:rowOff>1016</xdr:rowOff>
    </xdr:to>
    <xdr:cxnSp macro="">
      <xdr:nvCxnSpPr>
        <xdr:cNvPr id="329" name="直線コネクタ 328"/>
        <xdr:cNvCxnSpPr/>
      </xdr:nvCxnSpPr>
      <xdr:spPr>
        <a:xfrm>
          <a:off x="13512800" y="106236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162687</xdr:rowOff>
    </xdr:from>
    <xdr:to>
      <xdr:col>81</xdr:col>
      <xdr:colOff>95250</xdr:colOff>
      <xdr:row>62</xdr:row>
      <xdr:rowOff>92837</xdr:rowOff>
    </xdr:to>
    <xdr:sp macro="" textlink="">
      <xdr:nvSpPr>
        <xdr:cNvPr id="339" name="楕円 338"/>
        <xdr:cNvSpPr/>
      </xdr:nvSpPr>
      <xdr:spPr>
        <a:xfrm>
          <a:off x="169672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7764</xdr:rowOff>
    </xdr:from>
    <xdr:ext cx="762000" cy="259045"/>
    <xdr:sp macro="" textlink="">
      <xdr:nvSpPr>
        <xdr:cNvPr id="340" name="定員管理の状況該当値テキスト"/>
        <xdr:cNvSpPr txBox="1"/>
      </xdr:nvSpPr>
      <xdr:spPr>
        <a:xfrm>
          <a:off x="17106900" y="1046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145796</xdr:rowOff>
    </xdr:from>
    <xdr:to>
      <xdr:col>77</xdr:col>
      <xdr:colOff>95250</xdr:colOff>
      <xdr:row>62</xdr:row>
      <xdr:rowOff>75946</xdr:rowOff>
    </xdr:to>
    <xdr:sp macro="" textlink="">
      <xdr:nvSpPr>
        <xdr:cNvPr id="341" name="楕円 340"/>
        <xdr:cNvSpPr/>
      </xdr:nvSpPr>
      <xdr:spPr>
        <a:xfrm>
          <a:off x="16129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86123</xdr:rowOff>
    </xdr:from>
    <xdr:ext cx="736600" cy="259045"/>
    <xdr:sp macro="" textlink="">
      <xdr:nvSpPr>
        <xdr:cNvPr id="342" name="テキスト ボックス 341"/>
        <xdr:cNvSpPr txBox="1"/>
      </xdr:nvSpPr>
      <xdr:spPr>
        <a:xfrm>
          <a:off x="15798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133731</xdr:rowOff>
    </xdr:from>
    <xdr:to>
      <xdr:col>73</xdr:col>
      <xdr:colOff>44450</xdr:colOff>
      <xdr:row>62</xdr:row>
      <xdr:rowOff>63881</xdr:rowOff>
    </xdr:to>
    <xdr:sp macro="" textlink="">
      <xdr:nvSpPr>
        <xdr:cNvPr id="343" name="楕円 342"/>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74058</xdr:rowOff>
    </xdr:from>
    <xdr:ext cx="762000" cy="259045"/>
    <xdr:sp macro="" textlink="">
      <xdr:nvSpPr>
        <xdr:cNvPr id="344" name="テキスト ボックス 343"/>
        <xdr:cNvSpPr txBox="1"/>
      </xdr:nvSpPr>
      <xdr:spPr>
        <a:xfrm>
          <a:off x="14909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121666</xdr:rowOff>
    </xdr:from>
    <xdr:to>
      <xdr:col>68</xdr:col>
      <xdr:colOff>203200</xdr:colOff>
      <xdr:row>62</xdr:row>
      <xdr:rowOff>51816</xdr:rowOff>
    </xdr:to>
    <xdr:sp macro="" textlink="">
      <xdr:nvSpPr>
        <xdr:cNvPr id="345" name="楕円 344"/>
        <xdr:cNvSpPr/>
      </xdr:nvSpPr>
      <xdr:spPr>
        <a:xfrm>
          <a:off x="14351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61993</xdr:rowOff>
    </xdr:from>
    <xdr:ext cx="762000" cy="259045"/>
    <xdr:sp macro="" textlink="">
      <xdr:nvSpPr>
        <xdr:cNvPr id="346" name="テキスト ボックス 345"/>
        <xdr:cNvSpPr txBox="1"/>
      </xdr:nvSpPr>
      <xdr:spPr>
        <a:xfrm>
          <a:off x="14020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114427</xdr:rowOff>
    </xdr:from>
    <xdr:to>
      <xdr:col>64</xdr:col>
      <xdr:colOff>152400</xdr:colOff>
      <xdr:row>62</xdr:row>
      <xdr:rowOff>44577</xdr:rowOff>
    </xdr:to>
    <xdr:sp macro="" textlink="">
      <xdr:nvSpPr>
        <xdr:cNvPr id="347" name="楕円 346"/>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54754</xdr:rowOff>
    </xdr:from>
    <xdr:ext cx="762000" cy="259045"/>
    <xdr:sp macro="" textlink="">
      <xdr:nvSpPr>
        <xdr:cNvPr id="348" name="テキスト ボックス 347"/>
        <xdr:cNvSpPr txBox="1"/>
      </xdr:nvSpPr>
      <xdr:spPr>
        <a:xfrm>
          <a:off x="13131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病院事業会計の平成</a:t>
          </a:r>
          <a:r>
            <a:rPr kumimoji="1" lang="en-US" altLang="ja-JP" sz="1050">
              <a:solidFill>
                <a:sysClr val="windowText" lastClr="000000"/>
              </a:solidFill>
              <a:effectLst/>
              <a:latin typeface="+mn-lt"/>
              <a:ea typeface="+mn-ea"/>
              <a:cs typeface="+mn-cs"/>
            </a:rPr>
            <a:t>26</a:t>
          </a:r>
          <a:r>
            <a:rPr kumimoji="1" lang="ja-JP" altLang="en-US" sz="1050">
              <a:solidFill>
                <a:sysClr val="windowText" lastClr="000000"/>
              </a:solidFill>
              <a:effectLst/>
              <a:latin typeface="+mn-lt"/>
              <a:ea typeface="+mn-ea"/>
              <a:cs typeface="+mn-cs"/>
            </a:rPr>
            <a:t>年度借入の医療器械等整備事業の企業債元金償還が終了し公営企業に要する経費の財源とする地方債の償還の財源に充てたと認められる繰入金の減による比率が減となり</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地方消費税交付金の増等により基準財政収入額等が増加したため標準税収入額等の増による比率も減となったことから、</a:t>
          </a:r>
          <a:r>
            <a:rPr kumimoji="1" lang="ja-JP" altLang="ja-JP" sz="1050">
              <a:solidFill>
                <a:sysClr val="windowText" lastClr="000000"/>
              </a:solidFill>
              <a:effectLst/>
              <a:latin typeface="+mn-lt"/>
              <a:ea typeface="+mn-ea"/>
              <a:cs typeface="+mn-cs"/>
            </a:rPr>
            <a:t>前年度から</a:t>
          </a:r>
          <a:r>
            <a:rPr kumimoji="1" lang="en-US" altLang="ja-JP" sz="1050">
              <a:solidFill>
                <a:sysClr val="windowText" lastClr="000000"/>
              </a:solidFill>
              <a:effectLst/>
              <a:latin typeface="+mn-lt"/>
              <a:ea typeface="+mn-ea"/>
              <a:cs typeface="+mn-cs"/>
            </a:rPr>
            <a:t>0.4</a:t>
          </a:r>
          <a:r>
            <a:rPr kumimoji="1" lang="ja-JP" altLang="ja-JP" sz="1050">
              <a:solidFill>
                <a:sysClr val="windowText" lastClr="000000"/>
              </a:solidFill>
              <a:effectLst/>
              <a:latin typeface="+mn-lt"/>
              <a:ea typeface="+mn-ea"/>
              <a:cs typeface="+mn-cs"/>
            </a:rPr>
            <a:t>ポイントの減となった。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類似団体の平均、全国平均、愛知県平均全てにおいて下回っているものの、  引き続き、世代間負担や将来の負担のバランスを鑑みて適切な地方債の活用に努めていく。</a:t>
          </a:r>
          <a:endParaRPr lang="ja-JP" altLang="ja-JP" sz="105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101298</xdr:rowOff>
    </xdr:from>
    <xdr:to>
      <xdr:col>81</xdr:col>
      <xdr:colOff>44450</xdr:colOff>
      <xdr:row>37</xdr:row>
      <xdr:rowOff>147260</xdr:rowOff>
    </xdr:to>
    <xdr:cxnSp macro="">
      <xdr:nvCxnSpPr>
        <xdr:cNvPr id="384" name="直線コネクタ 383"/>
        <xdr:cNvCxnSpPr/>
      </xdr:nvCxnSpPr>
      <xdr:spPr>
        <a:xfrm flipV="1">
          <a:off x="16179800" y="644494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37</xdr:row>
      <xdr:rowOff>158750</xdr:rowOff>
    </xdr:to>
    <xdr:cxnSp macro="">
      <xdr:nvCxnSpPr>
        <xdr:cNvPr id="387" name="直線コネクタ 386"/>
        <xdr:cNvCxnSpPr/>
      </xdr:nvCxnSpPr>
      <xdr:spPr>
        <a:xfrm flipV="1">
          <a:off x="15290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37</xdr:row>
      <xdr:rowOff>158750</xdr:rowOff>
    </xdr:to>
    <xdr:cxnSp macro="">
      <xdr:nvCxnSpPr>
        <xdr:cNvPr id="390" name="直線コネクタ 389"/>
        <xdr:cNvCxnSpPr/>
      </xdr:nvCxnSpPr>
      <xdr:spPr>
        <a:xfrm>
          <a:off x="14401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147260</xdr:rowOff>
    </xdr:to>
    <xdr:cxnSp macro="">
      <xdr:nvCxnSpPr>
        <xdr:cNvPr id="393" name="直線コネクタ 392"/>
        <xdr:cNvCxnSpPr/>
      </xdr:nvCxnSpPr>
      <xdr:spPr>
        <a:xfrm>
          <a:off x="13512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50498</xdr:rowOff>
    </xdr:from>
    <xdr:to>
      <xdr:col>81</xdr:col>
      <xdr:colOff>95250</xdr:colOff>
      <xdr:row>37</xdr:row>
      <xdr:rowOff>152098</xdr:rowOff>
    </xdr:to>
    <xdr:sp macro="" textlink="">
      <xdr:nvSpPr>
        <xdr:cNvPr id="403" name="楕円 402"/>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67025</xdr:rowOff>
    </xdr:from>
    <xdr:ext cx="762000" cy="259045"/>
    <xdr:sp macro="" textlink="">
      <xdr:nvSpPr>
        <xdr:cNvPr id="404" name="公債費負担の状況該当値テキスト"/>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5" name="楕円 404"/>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6" name="テキスト ボックス 405"/>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7" name="楕円 406"/>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8" name="テキスト ボックス 407"/>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09" name="楕円 408"/>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0" name="テキスト ボックス 409"/>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1" name="楕円 410"/>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2" name="テキスト ボックス 411"/>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合併特例債等の新規発行により公債費の算入見込が増加したことによる基準財政需要額算定見込額の増による比率の減及び</a:t>
          </a:r>
          <a:r>
            <a:rPr kumimoji="1" lang="ja-JP" altLang="ja-JP" sz="1100">
              <a:solidFill>
                <a:sysClr val="windowText" lastClr="000000"/>
              </a:solidFill>
              <a:effectLst/>
              <a:latin typeface="+mn-lt"/>
              <a:ea typeface="+mn-ea"/>
              <a:cs typeface="+mn-cs"/>
            </a:rPr>
            <a:t>地方債現在高</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、及び地方消費税交付金の増等により基準財政収入額が増加したため比率が増となり、標準財政規模</a:t>
          </a:r>
          <a:r>
            <a:rPr kumimoji="1" lang="ja-JP" altLang="ja-JP" sz="1100">
              <a:solidFill>
                <a:sysClr val="windowText" lastClr="000000"/>
              </a:solidFill>
              <a:effectLst/>
              <a:latin typeface="+mn-lt"/>
              <a:ea typeface="+mn-ea"/>
              <a:cs typeface="+mn-cs"/>
            </a:rPr>
            <a:t>実質的な将来負担額が</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類似団体の平均、全国平均、愛知県平均全てにおいて下回っているものの、今後についても地方債を活用する際は、基準財政需要額に算入される有利な起債を活用する等、将来負担比率の抑制に努めていく。</a:t>
          </a:r>
          <a:endParaRPr lang="ja-JP" altLang="ja-JP">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111656</xdr:rowOff>
    </xdr:from>
    <xdr:ext cx="762000" cy="259045"/>
    <xdr:sp macro="" textlink="">
      <xdr:nvSpPr>
        <xdr:cNvPr id="448" name="将来負担の状況平均値テキスト"/>
        <xdr:cNvSpPr txBox="1"/>
      </xdr:nvSpPr>
      <xdr:spPr>
        <a:xfrm>
          <a:off x="17106900" y="234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87812</xdr:rowOff>
    </xdr:from>
    <xdr:to>
      <xdr:col>72</xdr:col>
      <xdr:colOff>203200</xdr:colOff>
      <xdr:row>14</xdr:row>
      <xdr:rowOff>1391</xdr:rowOff>
    </xdr:to>
    <xdr:cxnSp macro="">
      <xdr:nvCxnSpPr>
        <xdr:cNvPr id="450" name="直線コネクタ 449"/>
        <xdr:cNvCxnSpPr/>
      </xdr:nvCxnSpPr>
      <xdr:spPr>
        <a:xfrm flipV="1">
          <a:off x="14401800" y="2316662"/>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1" name="フローチャート: 判断 450"/>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2" name="テキスト ボックス 451"/>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167096</xdr:rowOff>
    </xdr:from>
    <xdr:to>
      <xdr:col>68</xdr:col>
      <xdr:colOff>152400</xdr:colOff>
      <xdr:row>14</xdr:row>
      <xdr:rowOff>1391</xdr:rowOff>
    </xdr:to>
    <xdr:cxnSp macro="">
      <xdr:nvCxnSpPr>
        <xdr:cNvPr id="453" name="直線コネクタ 452"/>
        <xdr:cNvCxnSpPr/>
      </xdr:nvCxnSpPr>
      <xdr:spPr>
        <a:xfrm>
          <a:off x="13512800" y="239594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4" name="フローチャート: 判断 453"/>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150965</xdr:rowOff>
    </xdr:from>
    <xdr:ext cx="762000" cy="259045"/>
    <xdr:sp macro="" textlink="">
      <xdr:nvSpPr>
        <xdr:cNvPr id="455" name="テキスト ボックス 454"/>
        <xdr:cNvSpPr txBox="1"/>
      </xdr:nvSpPr>
      <xdr:spPr>
        <a:xfrm>
          <a:off x="14909800" y="237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6" name="フローチャート: 判断 455"/>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7" name="テキスト ボックス 456"/>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8" name="フローチャート: 判断 457"/>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9" name="テキスト ボックス 458"/>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76079</xdr:rowOff>
    </xdr:from>
    <xdr:to>
      <xdr:col>81</xdr:col>
      <xdr:colOff>95250</xdr:colOff>
      <xdr:row>14</xdr:row>
      <xdr:rowOff>6229</xdr:rowOff>
    </xdr:to>
    <xdr:sp macro="" textlink="">
      <xdr:nvSpPr>
        <xdr:cNvPr id="465" name="楕円 464"/>
        <xdr:cNvSpPr/>
      </xdr:nvSpPr>
      <xdr:spPr>
        <a:xfrm>
          <a:off x="16967200" y="23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168806</xdr:rowOff>
    </xdr:from>
    <xdr:ext cx="762000" cy="259045"/>
    <xdr:sp macro="" textlink="">
      <xdr:nvSpPr>
        <xdr:cNvPr id="466" name="将来負担の状況該当値テキスト"/>
        <xdr:cNvSpPr txBox="1"/>
      </xdr:nvSpPr>
      <xdr:spPr>
        <a:xfrm>
          <a:off x="17106900" y="222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37012</xdr:rowOff>
    </xdr:from>
    <xdr:to>
      <xdr:col>73</xdr:col>
      <xdr:colOff>44450</xdr:colOff>
      <xdr:row>13</xdr:row>
      <xdr:rowOff>138612</xdr:rowOff>
    </xdr:to>
    <xdr:sp macro="" textlink="">
      <xdr:nvSpPr>
        <xdr:cNvPr id="467" name="楕円 466"/>
        <xdr:cNvSpPr/>
      </xdr:nvSpPr>
      <xdr:spPr>
        <a:xfrm>
          <a:off x="15240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148789</xdr:rowOff>
    </xdr:from>
    <xdr:ext cx="762000" cy="259045"/>
    <xdr:sp macro="" textlink="">
      <xdr:nvSpPr>
        <xdr:cNvPr id="468" name="テキスト ボックス 467"/>
        <xdr:cNvSpPr txBox="1"/>
      </xdr:nvSpPr>
      <xdr:spPr>
        <a:xfrm>
          <a:off x="14909800" y="20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122041</xdr:rowOff>
    </xdr:from>
    <xdr:to>
      <xdr:col>68</xdr:col>
      <xdr:colOff>203200</xdr:colOff>
      <xdr:row>14</xdr:row>
      <xdr:rowOff>52191</xdr:rowOff>
    </xdr:to>
    <xdr:sp macro="" textlink="">
      <xdr:nvSpPr>
        <xdr:cNvPr id="469" name="楕円 468"/>
        <xdr:cNvSpPr/>
      </xdr:nvSpPr>
      <xdr:spPr>
        <a:xfrm>
          <a:off x="14351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36968</xdr:rowOff>
    </xdr:from>
    <xdr:ext cx="762000" cy="259045"/>
    <xdr:sp macro="" textlink="">
      <xdr:nvSpPr>
        <xdr:cNvPr id="470" name="テキスト ボックス 469"/>
        <xdr:cNvSpPr txBox="1"/>
      </xdr:nvSpPr>
      <xdr:spPr>
        <a:xfrm>
          <a:off x="14020800" y="24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116296</xdr:rowOff>
    </xdr:from>
    <xdr:to>
      <xdr:col>64</xdr:col>
      <xdr:colOff>152400</xdr:colOff>
      <xdr:row>14</xdr:row>
      <xdr:rowOff>46446</xdr:rowOff>
    </xdr:to>
    <xdr:sp macro="" textlink="">
      <xdr:nvSpPr>
        <xdr:cNvPr id="471" name="楕円 470"/>
        <xdr:cNvSpPr/>
      </xdr:nvSpPr>
      <xdr:spPr>
        <a:xfrm>
          <a:off x="13462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31223</xdr:rowOff>
    </xdr:from>
    <xdr:ext cx="762000" cy="259045"/>
    <xdr:sp macro="" textlink="">
      <xdr:nvSpPr>
        <xdr:cNvPr id="472" name="テキスト ボックス 471"/>
        <xdr:cNvSpPr txBox="1"/>
      </xdr:nvSpPr>
      <xdr:spPr>
        <a:xfrm>
          <a:off x="13131800" y="2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臨時職員賃金から会計年度任用職員になったことで増となった。</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類似団体内平均、全国平均、愛知県平均全てにおいて下回っているものの、引き続き、適正な人員配置を進めていくことにより人件費の抑制に努めていく。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37</xdr:row>
      <xdr:rowOff>31750</xdr:rowOff>
    </xdr:to>
    <xdr:cxnSp macro="">
      <xdr:nvCxnSpPr>
        <xdr:cNvPr id="66" name="直線コネクタ 65"/>
        <xdr:cNvCxnSpPr/>
      </xdr:nvCxnSpPr>
      <xdr:spPr>
        <a:xfrm>
          <a:off x="3987800" y="59309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101600</xdr:rowOff>
    </xdr:from>
    <xdr:to>
      <xdr:col>19</xdr:col>
      <xdr:colOff>187325</xdr:colOff>
      <xdr:row>34</xdr:row>
      <xdr:rowOff>127000</xdr:rowOff>
    </xdr:to>
    <xdr:cxnSp macro="">
      <xdr:nvCxnSpPr>
        <xdr:cNvPr id="69" name="直線コネクタ 68"/>
        <xdr:cNvCxnSpPr/>
      </xdr:nvCxnSpPr>
      <xdr:spPr>
        <a:xfrm flipV="1">
          <a:off x="3098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95250</xdr:rowOff>
    </xdr:to>
    <xdr:cxnSp macro="">
      <xdr:nvCxnSpPr>
        <xdr:cNvPr id="72" name="直線コネクタ 71"/>
        <xdr:cNvCxnSpPr/>
      </xdr:nvCxnSpPr>
      <xdr:spPr>
        <a:xfrm flipV="1">
          <a:off x="2209800" y="5956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95250</xdr:rowOff>
    </xdr:from>
    <xdr:to>
      <xdr:col>11</xdr:col>
      <xdr:colOff>9525</xdr:colOff>
      <xdr:row>35</xdr:row>
      <xdr:rowOff>146050</xdr:rowOff>
    </xdr:to>
    <xdr:cxnSp macro="">
      <xdr:nvCxnSpPr>
        <xdr:cNvPr id="75" name="直線コネクタ 74"/>
        <xdr:cNvCxnSpPr/>
      </xdr:nvCxnSpPr>
      <xdr:spPr>
        <a:xfrm flipV="1">
          <a:off x="1320800" y="609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86" name="人件費該当値テキスト"/>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50800</xdr:rowOff>
    </xdr:from>
    <xdr:to>
      <xdr:col>20</xdr:col>
      <xdr:colOff>38100</xdr:colOff>
      <xdr:row>34</xdr:row>
      <xdr:rowOff>152400</xdr:rowOff>
    </xdr:to>
    <xdr:sp macro="" textlink="">
      <xdr:nvSpPr>
        <xdr:cNvPr id="87" name="楕円 86"/>
        <xdr:cNvSpPr/>
      </xdr:nvSpPr>
      <xdr:spPr>
        <a:xfrm>
          <a:off x="3937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88" name="テキスト ボックス 87"/>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44450</xdr:rowOff>
    </xdr:from>
    <xdr:to>
      <xdr:col>11</xdr:col>
      <xdr:colOff>60325</xdr:colOff>
      <xdr:row>35</xdr:row>
      <xdr:rowOff>146050</xdr:rowOff>
    </xdr:to>
    <xdr:sp macro="" textlink="">
      <xdr:nvSpPr>
        <xdr:cNvPr id="91" name="楕円 90"/>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156227</xdr:rowOff>
    </xdr:from>
    <xdr:ext cx="762000" cy="259045"/>
    <xdr:sp macro="" textlink="">
      <xdr:nvSpPr>
        <xdr:cNvPr id="92" name="テキスト ボックス 91"/>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会計年度任用職員制度が始まったことにより臨時職員賃金が皆減となったこと等で</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類似団体内平均、全国平均、愛知県平均全てにおいて上回っている状況が続いており、引き続き、事務事業の見直し等の行財政改革の取り組みを通じて、物件費の削減に努めていく。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107950</xdr:rowOff>
    </xdr:to>
    <xdr:cxnSp macro="">
      <xdr:nvCxnSpPr>
        <xdr:cNvPr id="127" name="直線コネクタ 126"/>
        <xdr:cNvCxnSpPr/>
      </xdr:nvCxnSpPr>
      <xdr:spPr>
        <a:xfrm flipV="1">
          <a:off x="15671800" y="2819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133350</xdr:rowOff>
    </xdr:to>
    <xdr:cxnSp macro="">
      <xdr:nvCxnSpPr>
        <xdr:cNvPr id="130" name="直線コネクタ 129"/>
        <xdr:cNvCxnSpPr/>
      </xdr:nvCxnSpPr>
      <xdr:spPr>
        <a:xfrm flipV="1">
          <a:off x="14782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25400</xdr:rowOff>
    </xdr:to>
    <xdr:cxnSp macro="">
      <xdr:nvCxnSpPr>
        <xdr:cNvPr id="133" name="直線コネクタ 132"/>
        <xdr:cNvCxnSpPr/>
      </xdr:nvCxnSpPr>
      <xdr:spPr>
        <a:xfrm flipV="1">
          <a:off x="13893800" y="304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50800</xdr:rowOff>
    </xdr:to>
    <xdr:cxnSp macro="">
      <xdr:nvCxnSpPr>
        <xdr:cNvPr id="136" name="直線コネクタ 135"/>
        <xdr:cNvCxnSpPr/>
      </xdr:nvCxnSpPr>
      <xdr:spPr>
        <a:xfrm flipV="1">
          <a:off x="13004800" y="311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146050</xdr:rowOff>
    </xdr:from>
    <xdr:to>
      <xdr:col>69</xdr:col>
      <xdr:colOff>142875</xdr:colOff>
      <xdr:row>18</xdr:row>
      <xdr:rowOff>76200</xdr:rowOff>
    </xdr:to>
    <xdr:sp macro="" textlink="">
      <xdr:nvSpPr>
        <xdr:cNvPr id="152" name="楕円 151"/>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60977</xdr:rowOff>
    </xdr:from>
    <xdr:ext cx="762000" cy="259045"/>
    <xdr:sp macro="" textlink="">
      <xdr:nvSpPr>
        <xdr:cNvPr id="153" name="テキスト ボックス 152"/>
        <xdr:cNvSpPr txBox="1"/>
      </xdr:nvSpPr>
      <xdr:spPr>
        <a:xfrm>
          <a:off x="13512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令和元年</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月からの幼児教育・保育無償化による子育てのための施設等利用給付費負担金の増の一方で児童手当、子ども医療費が減となったことにより、</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愛知県平均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全国平均は下回っているものの、類似団体平均は上回っている状況であり、今後も少子高齢化社会の進行により扶助費の増加が見込まれる。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60</xdr:row>
      <xdr:rowOff>58420</xdr:rowOff>
    </xdr:to>
    <xdr:cxnSp macro="">
      <xdr:nvCxnSpPr>
        <xdr:cNvPr id="186" name="直線コネクタ 185"/>
        <xdr:cNvCxnSpPr/>
      </xdr:nvCxnSpPr>
      <xdr:spPr>
        <a:xfrm flipV="1">
          <a:off x="3987800" y="99796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58420</xdr:rowOff>
    </xdr:to>
    <xdr:cxnSp macro="">
      <xdr:nvCxnSpPr>
        <xdr:cNvPr id="189" name="直線コネクタ 188"/>
        <xdr:cNvCxnSpPr/>
      </xdr:nvCxnSpPr>
      <xdr:spPr>
        <a:xfrm>
          <a:off x="3098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127000</xdr:rowOff>
    </xdr:to>
    <xdr:cxnSp macro="">
      <xdr:nvCxnSpPr>
        <xdr:cNvPr id="192" name="直線コネクタ 191"/>
        <xdr:cNvCxnSpPr/>
      </xdr:nvCxnSpPr>
      <xdr:spPr>
        <a:xfrm flipV="1">
          <a:off x="2209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115570</xdr:rowOff>
    </xdr:from>
    <xdr:to>
      <xdr:col>11</xdr:col>
      <xdr:colOff>9525</xdr:colOff>
      <xdr:row>60</xdr:row>
      <xdr:rowOff>127000</xdr:rowOff>
    </xdr:to>
    <xdr:cxnSp macro="">
      <xdr:nvCxnSpPr>
        <xdr:cNvPr id="195" name="直線コネクタ 194"/>
        <xdr:cNvCxnSpPr/>
      </xdr:nvCxnSpPr>
      <xdr:spPr>
        <a:xfrm>
          <a:off x="1320800" y="1023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7" name="楕円 206"/>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08" name="テキスト ボックス 207"/>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9" name="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1" name="楕円 210"/>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2" name="テキスト ボックス 211"/>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64770</xdr:rowOff>
    </xdr:from>
    <xdr:to>
      <xdr:col>6</xdr:col>
      <xdr:colOff>171450</xdr:colOff>
      <xdr:row>59</xdr:row>
      <xdr:rowOff>166370</xdr:rowOff>
    </xdr:to>
    <xdr:sp macro="" textlink="">
      <xdr:nvSpPr>
        <xdr:cNvPr id="213" name="楕円 212"/>
        <xdr:cNvSpPr/>
      </xdr:nvSpPr>
      <xdr:spPr>
        <a:xfrm>
          <a:off x="1270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151147</xdr:rowOff>
    </xdr:from>
    <xdr:ext cx="762000" cy="259045"/>
    <xdr:sp macro="" textlink="">
      <xdr:nvSpPr>
        <xdr:cNvPr id="214" name="テキスト ボックス 213"/>
        <xdr:cNvSpPr txBox="1"/>
      </xdr:nvSpPr>
      <xdr:spPr>
        <a:xfrm>
          <a:off x="939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その他に係る経常収支比率については、全国平均については</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ポイント、愛知県平均は</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ポイント類似団体平均</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上回っている状況である。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今後も、高齢化による対象者数の増により、介護保険特別会計や後期高齢者医療特別会計への繰出金の増額が見込まれるため、特別会計の経営改善を徹底するなど適正化に努めていく。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169863</xdr:rowOff>
    </xdr:to>
    <xdr:cxnSp macro="">
      <xdr:nvCxnSpPr>
        <xdr:cNvPr id="251" name="直線コネクタ 250"/>
        <xdr:cNvCxnSpPr/>
      </xdr:nvCxnSpPr>
      <xdr:spPr>
        <a:xfrm>
          <a:off x="15671800" y="100711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2"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84138</xdr:rowOff>
    </xdr:from>
    <xdr:to>
      <xdr:col>78</xdr:col>
      <xdr:colOff>69850</xdr:colOff>
      <xdr:row>58</xdr:row>
      <xdr:rowOff>127000</xdr:rowOff>
    </xdr:to>
    <xdr:cxnSp macro="">
      <xdr:nvCxnSpPr>
        <xdr:cNvPr id="254" name="直線コネクタ 253"/>
        <xdr:cNvCxnSpPr/>
      </xdr:nvCxnSpPr>
      <xdr:spPr>
        <a:xfrm>
          <a:off x="14782800" y="100282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141288</xdr:rowOff>
    </xdr:from>
    <xdr:to>
      <xdr:col>73</xdr:col>
      <xdr:colOff>180975</xdr:colOff>
      <xdr:row>58</xdr:row>
      <xdr:rowOff>84138</xdr:rowOff>
    </xdr:to>
    <xdr:cxnSp macro="">
      <xdr:nvCxnSpPr>
        <xdr:cNvPr id="257" name="直線コネクタ 256"/>
        <xdr:cNvCxnSpPr/>
      </xdr:nvCxnSpPr>
      <xdr:spPr>
        <a:xfrm>
          <a:off x="13893800" y="99139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141288</xdr:rowOff>
    </xdr:to>
    <xdr:cxnSp macro="">
      <xdr:nvCxnSpPr>
        <xdr:cNvPr id="260" name="直線コネクタ 259"/>
        <xdr:cNvCxnSpPr/>
      </xdr:nvCxnSpPr>
      <xdr:spPr>
        <a:xfrm>
          <a:off x="13004800" y="98996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119063</xdr:rowOff>
    </xdr:from>
    <xdr:to>
      <xdr:col>82</xdr:col>
      <xdr:colOff>158750</xdr:colOff>
      <xdr:row>59</xdr:row>
      <xdr:rowOff>49213</xdr:rowOff>
    </xdr:to>
    <xdr:sp macro="" textlink="">
      <xdr:nvSpPr>
        <xdr:cNvPr id="270" name="楕円 269"/>
        <xdr:cNvSpPr/>
      </xdr:nvSpPr>
      <xdr:spPr>
        <a:xfrm>
          <a:off x="164592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91140</xdr:rowOff>
    </xdr:from>
    <xdr:ext cx="762000" cy="259045"/>
    <xdr:sp macro="" textlink="">
      <xdr:nvSpPr>
        <xdr:cNvPr id="271" name="その他該当値テキスト"/>
        <xdr:cNvSpPr txBox="1"/>
      </xdr:nvSpPr>
      <xdr:spPr>
        <a:xfrm>
          <a:off x="165989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73" name="テキスト ボックス 272"/>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33338</xdr:rowOff>
    </xdr:from>
    <xdr:to>
      <xdr:col>74</xdr:col>
      <xdr:colOff>31750</xdr:colOff>
      <xdr:row>58</xdr:row>
      <xdr:rowOff>134938</xdr:rowOff>
    </xdr:to>
    <xdr:sp macro="" textlink="">
      <xdr:nvSpPr>
        <xdr:cNvPr id="274" name="楕円 273"/>
        <xdr:cNvSpPr/>
      </xdr:nvSpPr>
      <xdr:spPr>
        <a:xfrm>
          <a:off x="14732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145115</xdr:rowOff>
    </xdr:from>
    <xdr:ext cx="762000" cy="259045"/>
    <xdr:sp macro="" textlink="">
      <xdr:nvSpPr>
        <xdr:cNvPr id="275" name="テキスト ボックス 274"/>
        <xdr:cNvSpPr txBox="1"/>
      </xdr:nvSpPr>
      <xdr:spPr>
        <a:xfrm>
          <a:off x="14401800" y="97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90488</xdr:rowOff>
    </xdr:from>
    <xdr:to>
      <xdr:col>69</xdr:col>
      <xdr:colOff>142875</xdr:colOff>
      <xdr:row>58</xdr:row>
      <xdr:rowOff>20638</xdr:rowOff>
    </xdr:to>
    <xdr:sp macro="" textlink="">
      <xdr:nvSpPr>
        <xdr:cNvPr id="276" name="楕円 275"/>
        <xdr:cNvSpPr/>
      </xdr:nvSpPr>
      <xdr:spPr>
        <a:xfrm>
          <a:off x="13843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30815</xdr:rowOff>
    </xdr:from>
    <xdr:ext cx="762000" cy="259045"/>
    <xdr:sp macro="" textlink="">
      <xdr:nvSpPr>
        <xdr:cNvPr id="277" name="テキスト ボックス 276"/>
        <xdr:cNvSpPr txBox="1"/>
      </xdr:nvSpPr>
      <xdr:spPr>
        <a:xfrm>
          <a:off x="135128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78" name="楕円 277"/>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79" name="テキスト ボックス 278"/>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病院事業負担金・補助金の減</a:t>
          </a:r>
          <a:r>
            <a:rPr kumimoji="1" lang="ja-JP" altLang="ja-JP" sz="1100">
              <a:solidFill>
                <a:sysClr val="windowText" lastClr="000000"/>
              </a:solidFill>
              <a:effectLst/>
              <a:latin typeface="+mn-lt"/>
              <a:ea typeface="+mn-ea"/>
              <a:cs typeface="+mn-cs"/>
            </a:rPr>
            <a:t>により前年度から</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類似団体平均・全国平均・愛知県平均の全てにおいて下回っているが、引き続き、補助金の見直し等の実施により経常経費の削減に努めていく。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35</xdr:row>
      <xdr:rowOff>24130</xdr:rowOff>
    </xdr:to>
    <xdr:cxnSp macro="">
      <xdr:nvCxnSpPr>
        <xdr:cNvPr id="312" name="直線コネクタ 311"/>
        <xdr:cNvCxnSpPr/>
      </xdr:nvCxnSpPr>
      <xdr:spPr>
        <a:xfrm flipV="1">
          <a:off x="15671800" y="5941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24130</xdr:rowOff>
    </xdr:to>
    <xdr:cxnSp macro="">
      <xdr:nvCxnSpPr>
        <xdr:cNvPr id="315" name="直線コネクタ 314"/>
        <xdr:cNvCxnSpPr/>
      </xdr:nvCxnSpPr>
      <xdr:spPr>
        <a:xfrm>
          <a:off x="14782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7" name="テキスト ボックス 316"/>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24130</xdr:rowOff>
    </xdr:to>
    <xdr:cxnSp macro="">
      <xdr:nvCxnSpPr>
        <xdr:cNvPr id="318" name="直線コネクタ 317"/>
        <xdr:cNvCxnSpPr/>
      </xdr:nvCxnSpPr>
      <xdr:spPr>
        <a:xfrm flipV="1">
          <a:off x="13893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0" name="テキスト ボックス 319"/>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24130</xdr:rowOff>
    </xdr:to>
    <xdr:cxnSp macro="">
      <xdr:nvCxnSpPr>
        <xdr:cNvPr id="321" name="直線コネクタ 320"/>
        <xdr:cNvCxnSpPr/>
      </xdr:nvCxnSpPr>
      <xdr:spPr>
        <a:xfrm>
          <a:off x="13004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3" name="テキスト ボックス 322"/>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5" name="テキスト ボックス 324"/>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1" name="楕円 330"/>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2"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3" name="楕円 332"/>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4" name="テキスト ボックス 333"/>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5" name="楕円 33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6" name="テキスト ボックス 33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7" name="楕円 336"/>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8" name="テキスト ボックス 337"/>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0" name="テキスト ボックス 339"/>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年度借入の減税補てん債、平成</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年度借入の街路整備事業や保健センター新築事業など大型事業が償還終了となったことにより、</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ポイントの減となった。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類似団体平均、全国平均は下回っているが、愛知県平均を上回っている状況であるとともに、近年、合併特例債を活用した事業を集中的に実施している影響等で、今後も元利償還金の増加が見込まれるため、適切な地方債の発行管理に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8889</xdr:rowOff>
    </xdr:to>
    <xdr:cxnSp macro="">
      <xdr:nvCxnSpPr>
        <xdr:cNvPr id="373" name="直線コネクタ 372"/>
        <xdr:cNvCxnSpPr/>
      </xdr:nvCxnSpPr>
      <xdr:spPr>
        <a:xfrm flipV="1">
          <a:off x="3987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8889</xdr:rowOff>
    </xdr:to>
    <xdr:cxnSp macro="">
      <xdr:nvCxnSpPr>
        <xdr:cNvPr id="376" name="直線コネクタ 375"/>
        <xdr:cNvCxnSpPr/>
      </xdr:nvCxnSpPr>
      <xdr:spPr>
        <a:xfrm>
          <a:off x="3098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8" name="テキスト ボックス 377"/>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165100</xdr:rowOff>
    </xdr:to>
    <xdr:cxnSp macro="">
      <xdr:nvCxnSpPr>
        <xdr:cNvPr id="379" name="直線コネクタ 378"/>
        <xdr:cNvCxnSpPr/>
      </xdr:nvCxnSpPr>
      <xdr:spPr>
        <a:xfrm>
          <a:off x="2209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1" name="テキスト ボックス 380"/>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149861</xdr:rowOff>
    </xdr:to>
    <xdr:cxnSp macro="">
      <xdr:nvCxnSpPr>
        <xdr:cNvPr id="382" name="直線コネクタ 381"/>
        <xdr:cNvCxnSpPr/>
      </xdr:nvCxnSpPr>
      <xdr:spPr>
        <a:xfrm>
          <a:off x="1320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4" name="テキスト ボックス 38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2" name="楕円 391"/>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3"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4" name="楕円 393"/>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5" name="テキスト ボックス 39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6" name="楕円 395"/>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7" name="テキスト ボックス 396"/>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8" name="楕円 397"/>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9" name="テキスト ボックス 398"/>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0" name="楕円 399"/>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1" name="テキスト ボックス 400"/>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公債費以外の経常収支比率については、前年度から人件費</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ポイントの増となった一方、繰出金</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ポイントの減等となっている。</a:t>
          </a:r>
          <a:endParaRPr lang="ja-JP" altLang="ja-JP" sz="1400">
            <a:effectLst/>
          </a:endParaRPr>
        </a:p>
        <a:p>
          <a:r>
            <a:rPr kumimoji="1" lang="ja-JP" altLang="ja-JP" sz="1100">
              <a:solidFill>
                <a:schemeClr val="dk1"/>
              </a:solidFill>
              <a:effectLst/>
              <a:latin typeface="+mn-lt"/>
              <a:ea typeface="+mn-ea"/>
              <a:cs typeface="+mn-cs"/>
            </a:rPr>
            <a:t>　類似団体平均・全国平均・愛知県平均の全てにおいて下回っているものの、今後は少子高齢化社会の進行による扶助費や繰出金の増加が見込まれるため、引き続き、事務事業の見直しや行財政改革等の実施により経常的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78994</xdr:rowOff>
    </xdr:to>
    <xdr:cxnSp macro="">
      <xdr:nvCxnSpPr>
        <xdr:cNvPr id="432" name="直線コネクタ 431"/>
        <xdr:cNvCxnSpPr/>
      </xdr:nvCxnSpPr>
      <xdr:spPr>
        <a:xfrm flipV="1">
          <a:off x="15671800" y="132577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78994</xdr:rowOff>
    </xdr:to>
    <xdr:cxnSp macro="">
      <xdr:nvCxnSpPr>
        <xdr:cNvPr id="435" name="直線コネクタ 434"/>
        <xdr:cNvCxnSpPr/>
      </xdr:nvCxnSpPr>
      <xdr:spPr>
        <a:xfrm>
          <a:off x="14782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133858</xdr:rowOff>
    </xdr:to>
    <xdr:cxnSp macro="">
      <xdr:nvCxnSpPr>
        <xdr:cNvPr id="438" name="直線コネクタ 437"/>
        <xdr:cNvCxnSpPr/>
      </xdr:nvCxnSpPr>
      <xdr:spPr>
        <a:xfrm flipV="1">
          <a:off x="13893800" y="13266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133858</xdr:rowOff>
    </xdr:to>
    <xdr:cxnSp macro="">
      <xdr:nvCxnSpPr>
        <xdr:cNvPr id="441" name="直線コネクタ 440"/>
        <xdr:cNvCxnSpPr/>
      </xdr:nvCxnSpPr>
      <xdr:spPr>
        <a:xfrm>
          <a:off x="13004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1" name="楕円 450"/>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52"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3" name="楕円 452"/>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4" name="テキスト ボックス 453"/>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5" name="楕円 454"/>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6" name="テキスト ボックス 45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7" name="楕円 456"/>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8" name="テキスト ボックス 457"/>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9" name="楕円 458"/>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60" name="テキスト ボックス 459"/>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16224</xdr:rowOff>
    </xdr:from>
    <xdr:to>
      <xdr:col>29</xdr:col>
      <xdr:colOff>127000</xdr:colOff>
      <xdr:row>18</xdr:row>
      <xdr:rowOff>53124</xdr:rowOff>
    </xdr:to>
    <xdr:cxnSp macro="">
      <xdr:nvCxnSpPr>
        <xdr:cNvPr id="50" name="直線コネクタ 49"/>
        <xdr:cNvCxnSpPr/>
      </xdr:nvCxnSpPr>
      <xdr:spPr bwMode="auto">
        <a:xfrm flipV="1">
          <a:off x="5003800" y="3149949"/>
          <a:ext cx="6477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47142</xdr:rowOff>
    </xdr:from>
    <xdr:to>
      <xdr:col>26</xdr:col>
      <xdr:colOff>50800</xdr:colOff>
      <xdr:row>18</xdr:row>
      <xdr:rowOff>53124</xdr:rowOff>
    </xdr:to>
    <xdr:cxnSp macro="">
      <xdr:nvCxnSpPr>
        <xdr:cNvPr id="53" name="直線コネクタ 52"/>
        <xdr:cNvCxnSpPr/>
      </xdr:nvCxnSpPr>
      <xdr:spPr bwMode="auto">
        <a:xfrm>
          <a:off x="4305300" y="3180867"/>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47142</xdr:rowOff>
    </xdr:from>
    <xdr:to>
      <xdr:col>22</xdr:col>
      <xdr:colOff>114300</xdr:colOff>
      <xdr:row>18</xdr:row>
      <xdr:rowOff>60515</xdr:rowOff>
    </xdr:to>
    <xdr:cxnSp macro="">
      <xdr:nvCxnSpPr>
        <xdr:cNvPr id="56" name="直線コネクタ 55"/>
        <xdr:cNvCxnSpPr/>
      </xdr:nvCxnSpPr>
      <xdr:spPr bwMode="auto">
        <a:xfrm flipV="1">
          <a:off x="3606800" y="318086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60515</xdr:rowOff>
    </xdr:from>
    <xdr:to>
      <xdr:col>18</xdr:col>
      <xdr:colOff>177800</xdr:colOff>
      <xdr:row>18</xdr:row>
      <xdr:rowOff>75965</xdr:rowOff>
    </xdr:to>
    <xdr:cxnSp macro="">
      <xdr:nvCxnSpPr>
        <xdr:cNvPr id="59" name="直線コネクタ 58"/>
        <xdr:cNvCxnSpPr/>
      </xdr:nvCxnSpPr>
      <xdr:spPr bwMode="auto">
        <a:xfrm flipV="1">
          <a:off x="2908300" y="3194240"/>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136874</xdr:rowOff>
    </xdr:from>
    <xdr:to>
      <xdr:col>29</xdr:col>
      <xdr:colOff>177800</xdr:colOff>
      <xdr:row>18</xdr:row>
      <xdr:rowOff>67024</xdr:rowOff>
    </xdr:to>
    <xdr:sp macro="" textlink="">
      <xdr:nvSpPr>
        <xdr:cNvPr id="69" name="楕円 68"/>
        <xdr:cNvSpPr/>
      </xdr:nvSpPr>
      <xdr:spPr bwMode="auto">
        <a:xfrm>
          <a:off x="5600700" y="309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108951</xdr:rowOff>
    </xdr:from>
    <xdr:ext cx="762000" cy="259045"/>
    <xdr:sp macro="" textlink="">
      <xdr:nvSpPr>
        <xdr:cNvPr id="70" name="人口1人当たり決算額の推移該当値テキスト130"/>
        <xdr:cNvSpPr txBox="1"/>
      </xdr:nvSpPr>
      <xdr:spPr>
        <a:xfrm>
          <a:off x="5740400" y="307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2324</xdr:rowOff>
    </xdr:from>
    <xdr:to>
      <xdr:col>26</xdr:col>
      <xdr:colOff>101600</xdr:colOff>
      <xdr:row>18</xdr:row>
      <xdr:rowOff>103924</xdr:rowOff>
    </xdr:to>
    <xdr:sp macro="" textlink="">
      <xdr:nvSpPr>
        <xdr:cNvPr id="71" name="楕円 70"/>
        <xdr:cNvSpPr/>
      </xdr:nvSpPr>
      <xdr:spPr bwMode="auto">
        <a:xfrm>
          <a:off x="4953000" y="313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88701</xdr:rowOff>
    </xdr:from>
    <xdr:ext cx="736600" cy="259045"/>
    <xdr:sp macro="" textlink="">
      <xdr:nvSpPr>
        <xdr:cNvPr id="72" name="テキスト ボックス 71"/>
        <xdr:cNvSpPr txBox="1"/>
      </xdr:nvSpPr>
      <xdr:spPr>
        <a:xfrm>
          <a:off x="4622800" y="3222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167792</xdr:rowOff>
    </xdr:from>
    <xdr:to>
      <xdr:col>22</xdr:col>
      <xdr:colOff>165100</xdr:colOff>
      <xdr:row>18</xdr:row>
      <xdr:rowOff>97942</xdr:rowOff>
    </xdr:to>
    <xdr:sp macro="" textlink="">
      <xdr:nvSpPr>
        <xdr:cNvPr id="73" name="楕円 72"/>
        <xdr:cNvSpPr/>
      </xdr:nvSpPr>
      <xdr:spPr bwMode="auto">
        <a:xfrm>
          <a:off x="42545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82719</xdr:rowOff>
    </xdr:from>
    <xdr:ext cx="762000" cy="259045"/>
    <xdr:sp macro="" textlink="">
      <xdr:nvSpPr>
        <xdr:cNvPr id="74" name="テキスト ボックス 73"/>
        <xdr:cNvSpPr txBox="1"/>
      </xdr:nvSpPr>
      <xdr:spPr>
        <a:xfrm>
          <a:off x="3924300" y="32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9715</xdr:rowOff>
    </xdr:from>
    <xdr:to>
      <xdr:col>19</xdr:col>
      <xdr:colOff>38100</xdr:colOff>
      <xdr:row>18</xdr:row>
      <xdr:rowOff>111315</xdr:rowOff>
    </xdr:to>
    <xdr:sp macro="" textlink="">
      <xdr:nvSpPr>
        <xdr:cNvPr id="75" name="楕円 74"/>
        <xdr:cNvSpPr/>
      </xdr:nvSpPr>
      <xdr:spPr bwMode="auto">
        <a:xfrm>
          <a:off x="3556000" y="314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96093</xdr:rowOff>
    </xdr:from>
    <xdr:ext cx="762000" cy="259045"/>
    <xdr:sp macro="" textlink="">
      <xdr:nvSpPr>
        <xdr:cNvPr id="76" name="テキスト ボックス 75"/>
        <xdr:cNvSpPr txBox="1"/>
      </xdr:nvSpPr>
      <xdr:spPr>
        <a:xfrm>
          <a:off x="3225800" y="322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25165</xdr:rowOff>
    </xdr:from>
    <xdr:to>
      <xdr:col>15</xdr:col>
      <xdr:colOff>101600</xdr:colOff>
      <xdr:row>18</xdr:row>
      <xdr:rowOff>126765</xdr:rowOff>
    </xdr:to>
    <xdr:sp macro="" textlink="">
      <xdr:nvSpPr>
        <xdr:cNvPr id="77" name="楕円 76"/>
        <xdr:cNvSpPr/>
      </xdr:nvSpPr>
      <xdr:spPr bwMode="auto">
        <a:xfrm>
          <a:off x="2857500" y="315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111542</xdr:rowOff>
    </xdr:from>
    <xdr:ext cx="762000" cy="259045"/>
    <xdr:sp macro="" textlink="">
      <xdr:nvSpPr>
        <xdr:cNvPr id="78" name="テキスト ボックス 77"/>
        <xdr:cNvSpPr txBox="1"/>
      </xdr:nvSpPr>
      <xdr:spPr>
        <a:xfrm>
          <a:off x="2527300" y="32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127046</xdr:rowOff>
    </xdr:from>
    <xdr:to>
      <xdr:col>29</xdr:col>
      <xdr:colOff>127000</xdr:colOff>
      <xdr:row>37</xdr:row>
      <xdr:rowOff>164445</xdr:rowOff>
    </xdr:to>
    <xdr:cxnSp macro="">
      <xdr:nvCxnSpPr>
        <xdr:cNvPr id="110" name="直線コネクタ 109"/>
        <xdr:cNvCxnSpPr/>
      </xdr:nvCxnSpPr>
      <xdr:spPr bwMode="auto">
        <a:xfrm>
          <a:off x="5003800" y="7251746"/>
          <a:ext cx="6477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53299</xdr:rowOff>
    </xdr:from>
    <xdr:to>
      <xdr:col>26</xdr:col>
      <xdr:colOff>50800</xdr:colOff>
      <xdr:row>37</xdr:row>
      <xdr:rowOff>127046</xdr:rowOff>
    </xdr:to>
    <xdr:cxnSp macro="">
      <xdr:nvCxnSpPr>
        <xdr:cNvPr id="113" name="直線コネクタ 112"/>
        <xdr:cNvCxnSpPr/>
      </xdr:nvCxnSpPr>
      <xdr:spPr bwMode="auto">
        <a:xfrm>
          <a:off x="4305300" y="7177999"/>
          <a:ext cx="698500" cy="7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53299</xdr:rowOff>
    </xdr:from>
    <xdr:to>
      <xdr:col>22</xdr:col>
      <xdr:colOff>114300</xdr:colOff>
      <xdr:row>37</xdr:row>
      <xdr:rowOff>72319</xdr:rowOff>
    </xdr:to>
    <xdr:cxnSp macro="">
      <xdr:nvCxnSpPr>
        <xdr:cNvPr id="116" name="直線コネクタ 115"/>
        <xdr:cNvCxnSpPr/>
      </xdr:nvCxnSpPr>
      <xdr:spPr bwMode="auto">
        <a:xfrm flipV="1">
          <a:off x="3606800" y="7177999"/>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72319</xdr:rowOff>
    </xdr:from>
    <xdr:to>
      <xdr:col>18</xdr:col>
      <xdr:colOff>177800</xdr:colOff>
      <xdr:row>37</xdr:row>
      <xdr:rowOff>114153</xdr:rowOff>
    </xdr:to>
    <xdr:cxnSp macro="">
      <xdr:nvCxnSpPr>
        <xdr:cNvPr id="119" name="直線コネクタ 118"/>
        <xdr:cNvCxnSpPr/>
      </xdr:nvCxnSpPr>
      <xdr:spPr bwMode="auto">
        <a:xfrm flipV="1">
          <a:off x="2908300" y="7197019"/>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113645</xdr:rowOff>
    </xdr:from>
    <xdr:to>
      <xdr:col>29</xdr:col>
      <xdr:colOff>177800</xdr:colOff>
      <xdr:row>37</xdr:row>
      <xdr:rowOff>215245</xdr:rowOff>
    </xdr:to>
    <xdr:sp macro="" textlink="">
      <xdr:nvSpPr>
        <xdr:cNvPr id="129" name="楕円 128"/>
        <xdr:cNvSpPr/>
      </xdr:nvSpPr>
      <xdr:spPr bwMode="auto">
        <a:xfrm>
          <a:off x="5600700" y="72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85722</xdr:rowOff>
    </xdr:from>
    <xdr:ext cx="762000" cy="259045"/>
    <xdr:sp macro="" textlink="">
      <xdr:nvSpPr>
        <xdr:cNvPr id="130" name="人口1人当たり決算額の推移該当値テキスト445"/>
        <xdr:cNvSpPr txBox="1"/>
      </xdr:nvSpPr>
      <xdr:spPr>
        <a:xfrm>
          <a:off x="5740400" y="72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76246</xdr:rowOff>
    </xdr:from>
    <xdr:to>
      <xdr:col>26</xdr:col>
      <xdr:colOff>101600</xdr:colOff>
      <xdr:row>37</xdr:row>
      <xdr:rowOff>177846</xdr:rowOff>
    </xdr:to>
    <xdr:sp macro="" textlink="">
      <xdr:nvSpPr>
        <xdr:cNvPr id="131" name="楕円 130"/>
        <xdr:cNvSpPr/>
      </xdr:nvSpPr>
      <xdr:spPr bwMode="auto">
        <a:xfrm>
          <a:off x="4953000" y="72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162623</xdr:rowOff>
    </xdr:from>
    <xdr:ext cx="736600" cy="259045"/>
    <xdr:sp macro="" textlink="">
      <xdr:nvSpPr>
        <xdr:cNvPr id="132" name="テキスト ボックス 131"/>
        <xdr:cNvSpPr txBox="1"/>
      </xdr:nvSpPr>
      <xdr:spPr>
        <a:xfrm>
          <a:off x="4622800" y="728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2499</xdr:rowOff>
    </xdr:from>
    <xdr:to>
      <xdr:col>22</xdr:col>
      <xdr:colOff>165100</xdr:colOff>
      <xdr:row>37</xdr:row>
      <xdr:rowOff>104099</xdr:rowOff>
    </xdr:to>
    <xdr:sp macro="" textlink="">
      <xdr:nvSpPr>
        <xdr:cNvPr id="133" name="楕円 132"/>
        <xdr:cNvSpPr/>
      </xdr:nvSpPr>
      <xdr:spPr bwMode="auto">
        <a:xfrm>
          <a:off x="4254500" y="712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88876</xdr:rowOff>
    </xdr:from>
    <xdr:ext cx="762000" cy="259045"/>
    <xdr:sp macro="" textlink="">
      <xdr:nvSpPr>
        <xdr:cNvPr id="134" name="テキスト ボックス 133"/>
        <xdr:cNvSpPr txBox="1"/>
      </xdr:nvSpPr>
      <xdr:spPr>
        <a:xfrm>
          <a:off x="3924300" y="7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21519</xdr:rowOff>
    </xdr:from>
    <xdr:to>
      <xdr:col>19</xdr:col>
      <xdr:colOff>38100</xdr:colOff>
      <xdr:row>37</xdr:row>
      <xdr:rowOff>123119</xdr:rowOff>
    </xdr:to>
    <xdr:sp macro="" textlink="">
      <xdr:nvSpPr>
        <xdr:cNvPr id="135" name="楕円 134"/>
        <xdr:cNvSpPr/>
      </xdr:nvSpPr>
      <xdr:spPr bwMode="auto">
        <a:xfrm>
          <a:off x="3556000" y="714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107896</xdr:rowOff>
    </xdr:from>
    <xdr:ext cx="762000" cy="259045"/>
    <xdr:sp macro="" textlink="">
      <xdr:nvSpPr>
        <xdr:cNvPr id="136" name="テキスト ボックス 135"/>
        <xdr:cNvSpPr txBox="1"/>
      </xdr:nvSpPr>
      <xdr:spPr>
        <a:xfrm>
          <a:off x="3225800" y="723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63353</xdr:rowOff>
    </xdr:from>
    <xdr:to>
      <xdr:col>15</xdr:col>
      <xdr:colOff>101600</xdr:colOff>
      <xdr:row>37</xdr:row>
      <xdr:rowOff>164953</xdr:rowOff>
    </xdr:to>
    <xdr:sp macro="" textlink="">
      <xdr:nvSpPr>
        <xdr:cNvPr id="137" name="楕円 136"/>
        <xdr:cNvSpPr/>
      </xdr:nvSpPr>
      <xdr:spPr bwMode="auto">
        <a:xfrm>
          <a:off x="2857500" y="718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149730</xdr:rowOff>
    </xdr:from>
    <xdr:ext cx="762000" cy="259045"/>
    <xdr:sp macro="" textlink="">
      <xdr:nvSpPr>
        <xdr:cNvPr id="138" name="テキスト ボックス 137"/>
        <xdr:cNvSpPr txBox="1"/>
      </xdr:nvSpPr>
      <xdr:spPr>
        <a:xfrm>
          <a:off x="2527300" y="72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11096</xdr:rowOff>
    </xdr:from>
    <xdr:to>
      <xdr:col>24</xdr:col>
      <xdr:colOff>63500</xdr:colOff>
      <xdr:row>37</xdr:row>
      <xdr:rowOff>136467</xdr:rowOff>
    </xdr:to>
    <xdr:cxnSp macro="">
      <xdr:nvCxnSpPr>
        <xdr:cNvPr id="63" name="直線コネクタ 62"/>
        <xdr:cNvCxnSpPr/>
      </xdr:nvCxnSpPr>
      <xdr:spPr>
        <a:xfrm flipV="1">
          <a:off x="3797300" y="6183296"/>
          <a:ext cx="838200" cy="2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77651</xdr:rowOff>
    </xdr:from>
    <xdr:to>
      <xdr:col>19</xdr:col>
      <xdr:colOff>177800</xdr:colOff>
      <xdr:row>37</xdr:row>
      <xdr:rowOff>136467</xdr:rowOff>
    </xdr:to>
    <xdr:cxnSp macro="">
      <xdr:nvCxnSpPr>
        <xdr:cNvPr id="66" name="直線コネクタ 65"/>
        <xdr:cNvCxnSpPr/>
      </xdr:nvCxnSpPr>
      <xdr:spPr>
        <a:xfrm>
          <a:off x="2908300" y="6421301"/>
          <a:ext cx="889000" cy="5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62858</xdr:rowOff>
    </xdr:from>
    <xdr:to>
      <xdr:col>15</xdr:col>
      <xdr:colOff>50800</xdr:colOff>
      <xdr:row>37</xdr:row>
      <xdr:rowOff>77651</xdr:rowOff>
    </xdr:to>
    <xdr:cxnSp macro="">
      <xdr:nvCxnSpPr>
        <xdr:cNvPr id="69" name="直線コネクタ 68"/>
        <xdr:cNvCxnSpPr/>
      </xdr:nvCxnSpPr>
      <xdr:spPr>
        <a:xfrm>
          <a:off x="2019300" y="6406508"/>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62858</xdr:rowOff>
    </xdr:from>
    <xdr:to>
      <xdr:col>10</xdr:col>
      <xdr:colOff>114300</xdr:colOff>
      <xdr:row>37</xdr:row>
      <xdr:rowOff>65372</xdr:rowOff>
    </xdr:to>
    <xdr:cxnSp macro="">
      <xdr:nvCxnSpPr>
        <xdr:cNvPr id="72" name="直線コネクタ 71"/>
        <xdr:cNvCxnSpPr/>
      </xdr:nvCxnSpPr>
      <xdr:spPr>
        <a:xfrm flipV="1">
          <a:off x="1130300" y="640650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131746</xdr:rowOff>
    </xdr:from>
    <xdr:to>
      <xdr:col>24</xdr:col>
      <xdr:colOff>114300</xdr:colOff>
      <xdr:row>36</xdr:row>
      <xdr:rowOff>61896</xdr:rowOff>
    </xdr:to>
    <xdr:sp macro="" textlink="">
      <xdr:nvSpPr>
        <xdr:cNvPr id="82" name="楕円 81"/>
        <xdr:cNvSpPr/>
      </xdr:nvSpPr>
      <xdr:spPr>
        <a:xfrm>
          <a:off x="4584700" y="61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110173</xdr:rowOff>
    </xdr:from>
    <xdr:ext cx="534377" cy="259045"/>
    <xdr:sp macro="" textlink="">
      <xdr:nvSpPr>
        <xdr:cNvPr id="83" name="人件費該当値テキスト"/>
        <xdr:cNvSpPr txBox="1"/>
      </xdr:nvSpPr>
      <xdr:spPr>
        <a:xfrm>
          <a:off x="4686300" y="611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85667</xdr:rowOff>
    </xdr:from>
    <xdr:to>
      <xdr:col>20</xdr:col>
      <xdr:colOff>38100</xdr:colOff>
      <xdr:row>38</xdr:row>
      <xdr:rowOff>15817</xdr:rowOff>
    </xdr:to>
    <xdr:sp macro="" textlink="">
      <xdr:nvSpPr>
        <xdr:cNvPr id="84" name="楕円 83"/>
        <xdr:cNvSpPr/>
      </xdr:nvSpPr>
      <xdr:spPr>
        <a:xfrm>
          <a:off x="3746500" y="64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6944</xdr:rowOff>
    </xdr:from>
    <xdr:ext cx="534377" cy="259045"/>
    <xdr:sp macro="" textlink="">
      <xdr:nvSpPr>
        <xdr:cNvPr id="85" name="テキスト ボックス 84"/>
        <xdr:cNvSpPr txBox="1"/>
      </xdr:nvSpPr>
      <xdr:spPr>
        <a:xfrm>
          <a:off x="3530111" y="65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26851</xdr:rowOff>
    </xdr:from>
    <xdr:to>
      <xdr:col>15</xdr:col>
      <xdr:colOff>101600</xdr:colOff>
      <xdr:row>37</xdr:row>
      <xdr:rowOff>128451</xdr:rowOff>
    </xdr:to>
    <xdr:sp macro="" textlink="">
      <xdr:nvSpPr>
        <xdr:cNvPr id="86" name="楕円 85"/>
        <xdr:cNvSpPr/>
      </xdr:nvSpPr>
      <xdr:spPr>
        <a:xfrm>
          <a:off x="2857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119578</xdr:rowOff>
    </xdr:from>
    <xdr:ext cx="534377" cy="259045"/>
    <xdr:sp macro="" textlink="">
      <xdr:nvSpPr>
        <xdr:cNvPr id="87" name="テキスト ボックス 86"/>
        <xdr:cNvSpPr txBox="1"/>
      </xdr:nvSpPr>
      <xdr:spPr>
        <a:xfrm>
          <a:off x="2641111" y="646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12058</xdr:rowOff>
    </xdr:from>
    <xdr:to>
      <xdr:col>10</xdr:col>
      <xdr:colOff>165100</xdr:colOff>
      <xdr:row>37</xdr:row>
      <xdr:rowOff>113658</xdr:rowOff>
    </xdr:to>
    <xdr:sp macro="" textlink="">
      <xdr:nvSpPr>
        <xdr:cNvPr id="88" name="楕円 87"/>
        <xdr:cNvSpPr/>
      </xdr:nvSpPr>
      <xdr:spPr>
        <a:xfrm>
          <a:off x="1968500" y="63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104785</xdr:rowOff>
    </xdr:from>
    <xdr:ext cx="534377" cy="259045"/>
    <xdr:sp macro="" textlink="">
      <xdr:nvSpPr>
        <xdr:cNvPr id="89" name="テキスト ボックス 88"/>
        <xdr:cNvSpPr txBox="1"/>
      </xdr:nvSpPr>
      <xdr:spPr>
        <a:xfrm>
          <a:off x="1752111" y="64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14572</xdr:rowOff>
    </xdr:from>
    <xdr:to>
      <xdr:col>6</xdr:col>
      <xdr:colOff>38100</xdr:colOff>
      <xdr:row>37</xdr:row>
      <xdr:rowOff>116172</xdr:rowOff>
    </xdr:to>
    <xdr:sp macro="" textlink="">
      <xdr:nvSpPr>
        <xdr:cNvPr id="90" name="楕円 89"/>
        <xdr:cNvSpPr/>
      </xdr:nvSpPr>
      <xdr:spPr>
        <a:xfrm>
          <a:off x="1079500" y="63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107299</xdr:rowOff>
    </xdr:from>
    <xdr:ext cx="534377" cy="259045"/>
    <xdr:sp macro="" textlink="">
      <xdr:nvSpPr>
        <xdr:cNvPr id="91" name="テキスト ボックス 90"/>
        <xdr:cNvSpPr txBox="1"/>
      </xdr:nvSpPr>
      <xdr:spPr>
        <a:xfrm>
          <a:off x="863111" y="64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111190</xdr:rowOff>
    </xdr:from>
    <xdr:to>
      <xdr:col>24</xdr:col>
      <xdr:colOff>63500</xdr:colOff>
      <xdr:row>56</xdr:row>
      <xdr:rowOff>128172</xdr:rowOff>
    </xdr:to>
    <xdr:cxnSp macro="">
      <xdr:nvCxnSpPr>
        <xdr:cNvPr id="123" name="直線コネクタ 122"/>
        <xdr:cNvCxnSpPr/>
      </xdr:nvCxnSpPr>
      <xdr:spPr>
        <a:xfrm flipV="1">
          <a:off x="3797300" y="9712390"/>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128172</xdr:rowOff>
    </xdr:from>
    <xdr:to>
      <xdr:col>19</xdr:col>
      <xdr:colOff>177800</xdr:colOff>
      <xdr:row>56</xdr:row>
      <xdr:rowOff>165042</xdr:rowOff>
    </xdr:to>
    <xdr:cxnSp macro="">
      <xdr:nvCxnSpPr>
        <xdr:cNvPr id="126" name="直線コネクタ 125"/>
        <xdr:cNvCxnSpPr/>
      </xdr:nvCxnSpPr>
      <xdr:spPr>
        <a:xfrm flipV="1">
          <a:off x="2908300" y="9729372"/>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165042</xdr:rowOff>
    </xdr:from>
    <xdr:to>
      <xdr:col>15</xdr:col>
      <xdr:colOff>50800</xdr:colOff>
      <xdr:row>57</xdr:row>
      <xdr:rowOff>53485</xdr:rowOff>
    </xdr:to>
    <xdr:cxnSp macro="">
      <xdr:nvCxnSpPr>
        <xdr:cNvPr id="129" name="直線コネクタ 128"/>
        <xdr:cNvCxnSpPr/>
      </xdr:nvCxnSpPr>
      <xdr:spPr>
        <a:xfrm flipV="1">
          <a:off x="2019300" y="976624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52408</xdr:rowOff>
    </xdr:from>
    <xdr:to>
      <xdr:col>10</xdr:col>
      <xdr:colOff>114300</xdr:colOff>
      <xdr:row>57</xdr:row>
      <xdr:rowOff>53485</xdr:rowOff>
    </xdr:to>
    <xdr:cxnSp macro="">
      <xdr:nvCxnSpPr>
        <xdr:cNvPr id="132" name="直線コネクタ 131"/>
        <xdr:cNvCxnSpPr/>
      </xdr:nvCxnSpPr>
      <xdr:spPr>
        <a:xfrm>
          <a:off x="1130300" y="9825058"/>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60390</xdr:rowOff>
    </xdr:from>
    <xdr:to>
      <xdr:col>24</xdr:col>
      <xdr:colOff>114300</xdr:colOff>
      <xdr:row>56</xdr:row>
      <xdr:rowOff>161990</xdr:rowOff>
    </xdr:to>
    <xdr:sp macro="" textlink="">
      <xdr:nvSpPr>
        <xdr:cNvPr id="142" name="楕円 141"/>
        <xdr:cNvSpPr/>
      </xdr:nvSpPr>
      <xdr:spPr>
        <a:xfrm>
          <a:off x="4584700" y="96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38817</xdr:rowOff>
    </xdr:from>
    <xdr:ext cx="534377" cy="259045"/>
    <xdr:sp macro="" textlink="">
      <xdr:nvSpPr>
        <xdr:cNvPr id="143" name="物件費該当値テキスト"/>
        <xdr:cNvSpPr txBox="1"/>
      </xdr:nvSpPr>
      <xdr:spPr>
        <a:xfrm>
          <a:off x="4686300" y="96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77372</xdr:rowOff>
    </xdr:from>
    <xdr:to>
      <xdr:col>20</xdr:col>
      <xdr:colOff>38100</xdr:colOff>
      <xdr:row>57</xdr:row>
      <xdr:rowOff>7522</xdr:rowOff>
    </xdr:to>
    <xdr:sp macro="" textlink="">
      <xdr:nvSpPr>
        <xdr:cNvPr id="144" name="楕円 143"/>
        <xdr:cNvSpPr/>
      </xdr:nvSpPr>
      <xdr:spPr>
        <a:xfrm>
          <a:off x="3746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170099</xdr:rowOff>
    </xdr:from>
    <xdr:ext cx="534377" cy="259045"/>
    <xdr:sp macro="" textlink="">
      <xdr:nvSpPr>
        <xdr:cNvPr id="145" name="テキスト ボックス 144"/>
        <xdr:cNvSpPr txBox="1"/>
      </xdr:nvSpPr>
      <xdr:spPr>
        <a:xfrm>
          <a:off x="3530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114242</xdr:rowOff>
    </xdr:from>
    <xdr:to>
      <xdr:col>15</xdr:col>
      <xdr:colOff>101600</xdr:colOff>
      <xdr:row>57</xdr:row>
      <xdr:rowOff>44392</xdr:rowOff>
    </xdr:to>
    <xdr:sp macro="" textlink="">
      <xdr:nvSpPr>
        <xdr:cNvPr id="146" name="楕円 145"/>
        <xdr:cNvSpPr/>
      </xdr:nvSpPr>
      <xdr:spPr>
        <a:xfrm>
          <a:off x="28575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35519</xdr:rowOff>
    </xdr:from>
    <xdr:ext cx="534377" cy="259045"/>
    <xdr:sp macro="" textlink="">
      <xdr:nvSpPr>
        <xdr:cNvPr id="147" name="テキスト ボックス 146"/>
        <xdr:cNvSpPr txBox="1"/>
      </xdr:nvSpPr>
      <xdr:spPr>
        <a:xfrm>
          <a:off x="2641111" y="98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2685</xdr:rowOff>
    </xdr:from>
    <xdr:to>
      <xdr:col>10</xdr:col>
      <xdr:colOff>165100</xdr:colOff>
      <xdr:row>57</xdr:row>
      <xdr:rowOff>104285</xdr:rowOff>
    </xdr:to>
    <xdr:sp macro="" textlink="">
      <xdr:nvSpPr>
        <xdr:cNvPr id="148" name="楕円 147"/>
        <xdr:cNvSpPr/>
      </xdr:nvSpPr>
      <xdr:spPr>
        <a:xfrm>
          <a:off x="1968500" y="97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95412</xdr:rowOff>
    </xdr:from>
    <xdr:ext cx="534377" cy="259045"/>
    <xdr:sp macro="" textlink="">
      <xdr:nvSpPr>
        <xdr:cNvPr id="149" name="テキスト ボックス 148"/>
        <xdr:cNvSpPr txBox="1"/>
      </xdr:nvSpPr>
      <xdr:spPr>
        <a:xfrm>
          <a:off x="1752111" y="98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1608</xdr:rowOff>
    </xdr:from>
    <xdr:to>
      <xdr:col>6</xdr:col>
      <xdr:colOff>38100</xdr:colOff>
      <xdr:row>57</xdr:row>
      <xdr:rowOff>103208</xdr:rowOff>
    </xdr:to>
    <xdr:sp macro="" textlink="">
      <xdr:nvSpPr>
        <xdr:cNvPr id="150" name="楕円 149"/>
        <xdr:cNvSpPr/>
      </xdr:nvSpPr>
      <xdr:spPr>
        <a:xfrm>
          <a:off x="1079500" y="97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94335</xdr:rowOff>
    </xdr:from>
    <xdr:ext cx="534377" cy="259045"/>
    <xdr:sp macro="" textlink="">
      <xdr:nvSpPr>
        <xdr:cNvPr id="151" name="テキスト ボックス 150"/>
        <xdr:cNvSpPr txBox="1"/>
      </xdr:nvSpPr>
      <xdr:spPr>
        <a:xfrm>
          <a:off x="863111" y="98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42872</xdr:rowOff>
    </xdr:from>
    <xdr:to>
      <xdr:col>24</xdr:col>
      <xdr:colOff>63500</xdr:colOff>
      <xdr:row>73</xdr:row>
      <xdr:rowOff>47117</xdr:rowOff>
    </xdr:to>
    <xdr:cxnSp macro="">
      <xdr:nvCxnSpPr>
        <xdr:cNvPr id="182" name="直線コネクタ 181"/>
        <xdr:cNvCxnSpPr/>
      </xdr:nvCxnSpPr>
      <xdr:spPr>
        <a:xfrm flipV="1">
          <a:off x="3797300" y="12558722"/>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47117</xdr:rowOff>
    </xdr:from>
    <xdr:to>
      <xdr:col>19</xdr:col>
      <xdr:colOff>177800</xdr:colOff>
      <xdr:row>73</xdr:row>
      <xdr:rowOff>57077</xdr:rowOff>
    </xdr:to>
    <xdr:cxnSp macro="">
      <xdr:nvCxnSpPr>
        <xdr:cNvPr id="185" name="直線コネクタ 184"/>
        <xdr:cNvCxnSpPr/>
      </xdr:nvCxnSpPr>
      <xdr:spPr>
        <a:xfrm flipV="1">
          <a:off x="2908300" y="1256296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57077</xdr:rowOff>
    </xdr:from>
    <xdr:to>
      <xdr:col>15</xdr:col>
      <xdr:colOff>50800</xdr:colOff>
      <xdr:row>75</xdr:row>
      <xdr:rowOff>54628</xdr:rowOff>
    </xdr:to>
    <xdr:cxnSp macro="">
      <xdr:nvCxnSpPr>
        <xdr:cNvPr id="188" name="直線コネクタ 187"/>
        <xdr:cNvCxnSpPr/>
      </xdr:nvCxnSpPr>
      <xdr:spPr>
        <a:xfrm flipV="1">
          <a:off x="2019300" y="12572927"/>
          <a:ext cx="889000" cy="3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907</xdr:rowOff>
    </xdr:from>
    <xdr:to>
      <xdr:col>10</xdr:col>
      <xdr:colOff>114300</xdr:colOff>
      <xdr:row>75</xdr:row>
      <xdr:rowOff>54628</xdr:rowOff>
    </xdr:to>
    <xdr:cxnSp macro="">
      <xdr:nvCxnSpPr>
        <xdr:cNvPr id="191" name="直線コネクタ 190"/>
        <xdr:cNvCxnSpPr/>
      </xdr:nvCxnSpPr>
      <xdr:spPr>
        <a:xfrm>
          <a:off x="1130300" y="1285965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163522</xdr:rowOff>
    </xdr:from>
    <xdr:to>
      <xdr:col>24</xdr:col>
      <xdr:colOff>114300</xdr:colOff>
      <xdr:row>73</xdr:row>
      <xdr:rowOff>93672</xdr:rowOff>
    </xdr:to>
    <xdr:sp macro="" textlink="">
      <xdr:nvSpPr>
        <xdr:cNvPr id="201" name="楕円 200"/>
        <xdr:cNvSpPr/>
      </xdr:nvSpPr>
      <xdr:spPr>
        <a:xfrm>
          <a:off x="4584700" y="125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14949</xdr:rowOff>
    </xdr:from>
    <xdr:ext cx="469744" cy="259045"/>
    <xdr:sp macro="" textlink="">
      <xdr:nvSpPr>
        <xdr:cNvPr id="202" name="維持補修費該当値テキスト"/>
        <xdr:cNvSpPr txBox="1"/>
      </xdr:nvSpPr>
      <xdr:spPr>
        <a:xfrm>
          <a:off x="4686300" y="123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167767</xdr:rowOff>
    </xdr:from>
    <xdr:to>
      <xdr:col>20</xdr:col>
      <xdr:colOff>38100</xdr:colOff>
      <xdr:row>73</xdr:row>
      <xdr:rowOff>97917</xdr:rowOff>
    </xdr:to>
    <xdr:sp macro="" textlink="">
      <xdr:nvSpPr>
        <xdr:cNvPr id="203" name="楕円 202"/>
        <xdr:cNvSpPr/>
      </xdr:nvSpPr>
      <xdr:spPr>
        <a:xfrm>
          <a:off x="3746500" y="125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114444</xdr:rowOff>
    </xdr:from>
    <xdr:ext cx="469744" cy="259045"/>
    <xdr:sp macro="" textlink="">
      <xdr:nvSpPr>
        <xdr:cNvPr id="204" name="テキスト ボックス 203"/>
        <xdr:cNvSpPr txBox="1"/>
      </xdr:nvSpPr>
      <xdr:spPr>
        <a:xfrm>
          <a:off x="3562428" y="1228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6277</xdr:rowOff>
    </xdr:from>
    <xdr:to>
      <xdr:col>15</xdr:col>
      <xdr:colOff>101600</xdr:colOff>
      <xdr:row>73</xdr:row>
      <xdr:rowOff>107877</xdr:rowOff>
    </xdr:to>
    <xdr:sp macro="" textlink="">
      <xdr:nvSpPr>
        <xdr:cNvPr id="205" name="楕円 204"/>
        <xdr:cNvSpPr/>
      </xdr:nvSpPr>
      <xdr:spPr>
        <a:xfrm>
          <a:off x="2857500" y="125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124404</xdr:rowOff>
    </xdr:from>
    <xdr:ext cx="469744" cy="259045"/>
    <xdr:sp macro="" textlink="">
      <xdr:nvSpPr>
        <xdr:cNvPr id="206" name="テキスト ボックス 205"/>
        <xdr:cNvSpPr txBox="1"/>
      </xdr:nvSpPr>
      <xdr:spPr>
        <a:xfrm>
          <a:off x="2673428" y="122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3828</xdr:rowOff>
    </xdr:from>
    <xdr:to>
      <xdr:col>10</xdr:col>
      <xdr:colOff>165100</xdr:colOff>
      <xdr:row>75</xdr:row>
      <xdr:rowOff>105428</xdr:rowOff>
    </xdr:to>
    <xdr:sp macro="" textlink="">
      <xdr:nvSpPr>
        <xdr:cNvPr id="207" name="楕円 206"/>
        <xdr:cNvSpPr/>
      </xdr:nvSpPr>
      <xdr:spPr>
        <a:xfrm>
          <a:off x="1968500" y="128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121955</xdr:rowOff>
    </xdr:from>
    <xdr:ext cx="469744" cy="259045"/>
    <xdr:sp macro="" textlink="">
      <xdr:nvSpPr>
        <xdr:cNvPr id="208" name="テキスト ボックス 207"/>
        <xdr:cNvSpPr txBox="1"/>
      </xdr:nvSpPr>
      <xdr:spPr>
        <a:xfrm>
          <a:off x="1784428" y="1263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121557</xdr:rowOff>
    </xdr:from>
    <xdr:to>
      <xdr:col>6</xdr:col>
      <xdr:colOff>38100</xdr:colOff>
      <xdr:row>75</xdr:row>
      <xdr:rowOff>51707</xdr:rowOff>
    </xdr:to>
    <xdr:sp macro="" textlink="">
      <xdr:nvSpPr>
        <xdr:cNvPr id="209" name="楕円 208"/>
        <xdr:cNvSpPr/>
      </xdr:nvSpPr>
      <xdr:spPr>
        <a:xfrm>
          <a:off x="1079500" y="12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68234</xdr:rowOff>
    </xdr:from>
    <xdr:ext cx="469744" cy="259045"/>
    <xdr:sp macro="" textlink="">
      <xdr:nvSpPr>
        <xdr:cNvPr id="210" name="テキスト ボックス 209"/>
        <xdr:cNvSpPr txBox="1"/>
      </xdr:nvSpPr>
      <xdr:spPr>
        <a:xfrm>
          <a:off x="895428" y="125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92342</xdr:rowOff>
    </xdr:from>
    <xdr:to>
      <xdr:col>24</xdr:col>
      <xdr:colOff>63500</xdr:colOff>
      <xdr:row>97</xdr:row>
      <xdr:rowOff>150406</xdr:rowOff>
    </xdr:to>
    <xdr:cxnSp macro="">
      <xdr:nvCxnSpPr>
        <xdr:cNvPr id="240" name="直線コネクタ 239"/>
        <xdr:cNvCxnSpPr/>
      </xdr:nvCxnSpPr>
      <xdr:spPr>
        <a:xfrm flipV="1">
          <a:off x="3797300" y="16722992"/>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150406</xdr:rowOff>
    </xdr:from>
    <xdr:to>
      <xdr:col>19</xdr:col>
      <xdr:colOff>177800</xdr:colOff>
      <xdr:row>98</xdr:row>
      <xdr:rowOff>77826</xdr:rowOff>
    </xdr:to>
    <xdr:cxnSp macro="">
      <xdr:nvCxnSpPr>
        <xdr:cNvPr id="243" name="直線コネクタ 242"/>
        <xdr:cNvCxnSpPr/>
      </xdr:nvCxnSpPr>
      <xdr:spPr>
        <a:xfrm flipV="1">
          <a:off x="2908300" y="16781056"/>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72797</xdr:rowOff>
    </xdr:from>
    <xdr:to>
      <xdr:col>15</xdr:col>
      <xdr:colOff>50800</xdr:colOff>
      <xdr:row>98</xdr:row>
      <xdr:rowOff>77826</xdr:rowOff>
    </xdr:to>
    <xdr:cxnSp macro="">
      <xdr:nvCxnSpPr>
        <xdr:cNvPr id="246" name="直線コネクタ 245"/>
        <xdr:cNvCxnSpPr/>
      </xdr:nvCxnSpPr>
      <xdr:spPr>
        <a:xfrm>
          <a:off x="2019300" y="1687489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72797</xdr:rowOff>
    </xdr:from>
    <xdr:to>
      <xdr:col>10</xdr:col>
      <xdr:colOff>114300</xdr:colOff>
      <xdr:row>98</xdr:row>
      <xdr:rowOff>110897</xdr:rowOff>
    </xdr:to>
    <xdr:cxnSp macro="">
      <xdr:nvCxnSpPr>
        <xdr:cNvPr id="249" name="直線コネクタ 248"/>
        <xdr:cNvCxnSpPr/>
      </xdr:nvCxnSpPr>
      <xdr:spPr>
        <a:xfrm flipV="1">
          <a:off x="1130300" y="1687489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41542</xdr:rowOff>
    </xdr:from>
    <xdr:to>
      <xdr:col>24</xdr:col>
      <xdr:colOff>114300</xdr:colOff>
      <xdr:row>97</xdr:row>
      <xdr:rowOff>143142</xdr:rowOff>
    </xdr:to>
    <xdr:sp macro="" textlink="">
      <xdr:nvSpPr>
        <xdr:cNvPr id="259" name="楕円 258"/>
        <xdr:cNvSpPr/>
      </xdr:nvSpPr>
      <xdr:spPr>
        <a:xfrm>
          <a:off x="4584700" y="166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19969</xdr:rowOff>
    </xdr:from>
    <xdr:ext cx="534377" cy="259045"/>
    <xdr:sp macro="" textlink="">
      <xdr:nvSpPr>
        <xdr:cNvPr id="260" name="扶助費該当値テキスト"/>
        <xdr:cNvSpPr txBox="1"/>
      </xdr:nvSpPr>
      <xdr:spPr>
        <a:xfrm>
          <a:off x="4686300" y="166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99606</xdr:rowOff>
    </xdr:from>
    <xdr:to>
      <xdr:col>20</xdr:col>
      <xdr:colOff>38100</xdr:colOff>
      <xdr:row>98</xdr:row>
      <xdr:rowOff>29756</xdr:rowOff>
    </xdr:to>
    <xdr:sp macro="" textlink="">
      <xdr:nvSpPr>
        <xdr:cNvPr id="261" name="楕円 260"/>
        <xdr:cNvSpPr/>
      </xdr:nvSpPr>
      <xdr:spPr>
        <a:xfrm>
          <a:off x="3746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20883</xdr:rowOff>
    </xdr:from>
    <xdr:ext cx="534377" cy="259045"/>
    <xdr:sp macro="" textlink="">
      <xdr:nvSpPr>
        <xdr:cNvPr id="262" name="テキスト ボックス 261"/>
        <xdr:cNvSpPr txBox="1"/>
      </xdr:nvSpPr>
      <xdr:spPr>
        <a:xfrm>
          <a:off x="3530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27026</xdr:rowOff>
    </xdr:from>
    <xdr:to>
      <xdr:col>15</xdr:col>
      <xdr:colOff>101600</xdr:colOff>
      <xdr:row>98</xdr:row>
      <xdr:rowOff>128626</xdr:rowOff>
    </xdr:to>
    <xdr:sp macro="" textlink="">
      <xdr:nvSpPr>
        <xdr:cNvPr id="263" name="楕円 262"/>
        <xdr:cNvSpPr/>
      </xdr:nvSpPr>
      <xdr:spPr>
        <a:xfrm>
          <a:off x="2857500" y="168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119753</xdr:rowOff>
    </xdr:from>
    <xdr:ext cx="534377" cy="259045"/>
    <xdr:sp macro="" textlink="">
      <xdr:nvSpPr>
        <xdr:cNvPr id="264" name="テキスト ボックス 263"/>
        <xdr:cNvSpPr txBox="1"/>
      </xdr:nvSpPr>
      <xdr:spPr>
        <a:xfrm>
          <a:off x="2641111" y="169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21997</xdr:rowOff>
    </xdr:from>
    <xdr:to>
      <xdr:col>10</xdr:col>
      <xdr:colOff>165100</xdr:colOff>
      <xdr:row>98</xdr:row>
      <xdr:rowOff>123597</xdr:rowOff>
    </xdr:to>
    <xdr:sp macro="" textlink="">
      <xdr:nvSpPr>
        <xdr:cNvPr id="265" name="楕円 264"/>
        <xdr:cNvSpPr/>
      </xdr:nvSpPr>
      <xdr:spPr>
        <a:xfrm>
          <a:off x="1968500" y="168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114724</xdr:rowOff>
    </xdr:from>
    <xdr:ext cx="534377" cy="259045"/>
    <xdr:sp macro="" textlink="">
      <xdr:nvSpPr>
        <xdr:cNvPr id="266" name="テキスト ボックス 265"/>
        <xdr:cNvSpPr txBox="1"/>
      </xdr:nvSpPr>
      <xdr:spPr>
        <a:xfrm>
          <a:off x="1752111" y="169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60097</xdr:rowOff>
    </xdr:from>
    <xdr:to>
      <xdr:col>6</xdr:col>
      <xdr:colOff>38100</xdr:colOff>
      <xdr:row>98</xdr:row>
      <xdr:rowOff>161697</xdr:rowOff>
    </xdr:to>
    <xdr:sp macro="" textlink="">
      <xdr:nvSpPr>
        <xdr:cNvPr id="267" name="楕円 266"/>
        <xdr:cNvSpPr/>
      </xdr:nvSpPr>
      <xdr:spPr>
        <a:xfrm>
          <a:off x="1079500" y="168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152824</xdr:rowOff>
    </xdr:from>
    <xdr:ext cx="534377" cy="259045"/>
    <xdr:sp macro="" textlink="">
      <xdr:nvSpPr>
        <xdr:cNvPr id="268" name="テキスト ボックス 267"/>
        <xdr:cNvSpPr txBox="1"/>
      </xdr:nvSpPr>
      <xdr:spPr>
        <a:xfrm>
          <a:off x="863111" y="1695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68354</xdr:rowOff>
    </xdr:from>
    <xdr:to>
      <xdr:col>55</xdr:col>
      <xdr:colOff>0</xdr:colOff>
      <xdr:row>38</xdr:row>
      <xdr:rowOff>103730</xdr:rowOff>
    </xdr:to>
    <xdr:cxnSp macro="">
      <xdr:nvCxnSpPr>
        <xdr:cNvPr id="297" name="直線コネクタ 296"/>
        <xdr:cNvCxnSpPr/>
      </xdr:nvCxnSpPr>
      <xdr:spPr>
        <a:xfrm flipV="1">
          <a:off x="9639300" y="6240554"/>
          <a:ext cx="838200" cy="3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100602</xdr:rowOff>
    </xdr:from>
    <xdr:to>
      <xdr:col>50</xdr:col>
      <xdr:colOff>114300</xdr:colOff>
      <xdr:row>38</xdr:row>
      <xdr:rowOff>103730</xdr:rowOff>
    </xdr:to>
    <xdr:cxnSp macro="">
      <xdr:nvCxnSpPr>
        <xdr:cNvPr id="300" name="直線コネクタ 299"/>
        <xdr:cNvCxnSpPr/>
      </xdr:nvCxnSpPr>
      <xdr:spPr>
        <a:xfrm>
          <a:off x="8750300" y="6615702"/>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100602</xdr:rowOff>
    </xdr:from>
    <xdr:to>
      <xdr:col>45</xdr:col>
      <xdr:colOff>177800</xdr:colOff>
      <xdr:row>38</xdr:row>
      <xdr:rowOff>109860</xdr:rowOff>
    </xdr:to>
    <xdr:cxnSp macro="">
      <xdr:nvCxnSpPr>
        <xdr:cNvPr id="303" name="直線コネクタ 302"/>
        <xdr:cNvCxnSpPr/>
      </xdr:nvCxnSpPr>
      <xdr:spPr>
        <a:xfrm flipV="1">
          <a:off x="7861300" y="661570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109860</xdr:rowOff>
    </xdr:from>
    <xdr:to>
      <xdr:col>41</xdr:col>
      <xdr:colOff>50800</xdr:colOff>
      <xdr:row>38</xdr:row>
      <xdr:rowOff>117339</xdr:rowOff>
    </xdr:to>
    <xdr:cxnSp macro="">
      <xdr:nvCxnSpPr>
        <xdr:cNvPr id="306" name="直線コネクタ 305"/>
        <xdr:cNvCxnSpPr/>
      </xdr:nvCxnSpPr>
      <xdr:spPr>
        <a:xfrm flipV="1">
          <a:off x="6972300" y="662496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17554</xdr:rowOff>
    </xdr:from>
    <xdr:to>
      <xdr:col>55</xdr:col>
      <xdr:colOff>50800</xdr:colOff>
      <xdr:row>36</xdr:row>
      <xdr:rowOff>119154</xdr:rowOff>
    </xdr:to>
    <xdr:sp macro="" textlink="">
      <xdr:nvSpPr>
        <xdr:cNvPr id="316" name="楕円 315"/>
        <xdr:cNvSpPr/>
      </xdr:nvSpPr>
      <xdr:spPr>
        <a:xfrm>
          <a:off x="10426700" y="618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103931</xdr:rowOff>
    </xdr:from>
    <xdr:ext cx="599010" cy="259045"/>
    <xdr:sp macro="" textlink="">
      <xdr:nvSpPr>
        <xdr:cNvPr id="317" name="補助費等該当値テキスト"/>
        <xdr:cNvSpPr txBox="1"/>
      </xdr:nvSpPr>
      <xdr:spPr>
        <a:xfrm>
          <a:off x="10528300" y="610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52930</xdr:rowOff>
    </xdr:from>
    <xdr:to>
      <xdr:col>50</xdr:col>
      <xdr:colOff>165100</xdr:colOff>
      <xdr:row>38</xdr:row>
      <xdr:rowOff>154530</xdr:rowOff>
    </xdr:to>
    <xdr:sp macro="" textlink="">
      <xdr:nvSpPr>
        <xdr:cNvPr id="318" name="楕円 317"/>
        <xdr:cNvSpPr/>
      </xdr:nvSpPr>
      <xdr:spPr>
        <a:xfrm>
          <a:off x="9588500" y="65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145657</xdr:rowOff>
    </xdr:from>
    <xdr:ext cx="534377" cy="259045"/>
    <xdr:sp macro="" textlink="">
      <xdr:nvSpPr>
        <xdr:cNvPr id="319" name="テキスト ボックス 318"/>
        <xdr:cNvSpPr txBox="1"/>
      </xdr:nvSpPr>
      <xdr:spPr>
        <a:xfrm>
          <a:off x="9372111" y="66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49802</xdr:rowOff>
    </xdr:from>
    <xdr:to>
      <xdr:col>46</xdr:col>
      <xdr:colOff>38100</xdr:colOff>
      <xdr:row>38</xdr:row>
      <xdr:rowOff>151402</xdr:rowOff>
    </xdr:to>
    <xdr:sp macro="" textlink="">
      <xdr:nvSpPr>
        <xdr:cNvPr id="320" name="楕円 319"/>
        <xdr:cNvSpPr/>
      </xdr:nvSpPr>
      <xdr:spPr>
        <a:xfrm>
          <a:off x="8699500" y="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142529</xdr:rowOff>
    </xdr:from>
    <xdr:ext cx="534377" cy="259045"/>
    <xdr:sp macro="" textlink="">
      <xdr:nvSpPr>
        <xdr:cNvPr id="321" name="テキスト ボックス 320"/>
        <xdr:cNvSpPr txBox="1"/>
      </xdr:nvSpPr>
      <xdr:spPr>
        <a:xfrm>
          <a:off x="8483111" y="66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59060</xdr:rowOff>
    </xdr:from>
    <xdr:to>
      <xdr:col>41</xdr:col>
      <xdr:colOff>101600</xdr:colOff>
      <xdr:row>38</xdr:row>
      <xdr:rowOff>160660</xdr:rowOff>
    </xdr:to>
    <xdr:sp macro="" textlink="">
      <xdr:nvSpPr>
        <xdr:cNvPr id="322" name="楕円 321"/>
        <xdr:cNvSpPr/>
      </xdr:nvSpPr>
      <xdr:spPr>
        <a:xfrm>
          <a:off x="7810500" y="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151787</xdr:rowOff>
    </xdr:from>
    <xdr:ext cx="534377" cy="259045"/>
    <xdr:sp macro="" textlink="">
      <xdr:nvSpPr>
        <xdr:cNvPr id="323" name="テキスト ボックス 322"/>
        <xdr:cNvSpPr txBox="1"/>
      </xdr:nvSpPr>
      <xdr:spPr>
        <a:xfrm>
          <a:off x="7594111" y="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66539</xdr:rowOff>
    </xdr:from>
    <xdr:to>
      <xdr:col>36</xdr:col>
      <xdr:colOff>165100</xdr:colOff>
      <xdr:row>38</xdr:row>
      <xdr:rowOff>168139</xdr:rowOff>
    </xdr:to>
    <xdr:sp macro="" textlink="">
      <xdr:nvSpPr>
        <xdr:cNvPr id="324" name="楕円 323"/>
        <xdr:cNvSpPr/>
      </xdr:nvSpPr>
      <xdr:spPr>
        <a:xfrm>
          <a:off x="6921500" y="65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159266</xdr:rowOff>
    </xdr:from>
    <xdr:ext cx="534377" cy="259045"/>
    <xdr:sp macro="" textlink="">
      <xdr:nvSpPr>
        <xdr:cNvPr id="325" name="テキスト ボックス 324"/>
        <xdr:cNvSpPr txBox="1"/>
      </xdr:nvSpPr>
      <xdr:spPr>
        <a:xfrm>
          <a:off x="6705111" y="667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75181</xdr:rowOff>
    </xdr:from>
    <xdr:to>
      <xdr:col>55</xdr:col>
      <xdr:colOff>0</xdr:colOff>
      <xdr:row>58</xdr:row>
      <xdr:rowOff>16165</xdr:rowOff>
    </xdr:to>
    <xdr:cxnSp macro="">
      <xdr:nvCxnSpPr>
        <xdr:cNvPr id="354" name="直線コネクタ 353"/>
        <xdr:cNvCxnSpPr/>
      </xdr:nvCxnSpPr>
      <xdr:spPr>
        <a:xfrm flipV="1">
          <a:off x="9639300" y="9847831"/>
          <a:ext cx="838200" cy="1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16165</xdr:rowOff>
    </xdr:from>
    <xdr:to>
      <xdr:col>50</xdr:col>
      <xdr:colOff>114300</xdr:colOff>
      <xdr:row>58</xdr:row>
      <xdr:rowOff>56197</xdr:rowOff>
    </xdr:to>
    <xdr:cxnSp macro="">
      <xdr:nvCxnSpPr>
        <xdr:cNvPr id="357" name="直線コネクタ 356"/>
        <xdr:cNvCxnSpPr/>
      </xdr:nvCxnSpPr>
      <xdr:spPr>
        <a:xfrm flipV="1">
          <a:off x="8750300" y="9960265"/>
          <a:ext cx="889000" cy="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56197</xdr:rowOff>
    </xdr:from>
    <xdr:to>
      <xdr:col>45</xdr:col>
      <xdr:colOff>177800</xdr:colOff>
      <xdr:row>58</xdr:row>
      <xdr:rowOff>103973</xdr:rowOff>
    </xdr:to>
    <xdr:cxnSp macro="">
      <xdr:nvCxnSpPr>
        <xdr:cNvPr id="360" name="直線コネクタ 359"/>
        <xdr:cNvCxnSpPr/>
      </xdr:nvCxnSpPr>
      <xdr:spPr>
        <a:xfrm flipV="1">
          <a:off x="7861300" y="10000297"/>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36289</xdr:rowOff>
    </xdr:from>
    <xdr:to>
      <xdr:col>41</xdr:col>
      <xdr:colOff>50800</xdr:colOff>
      <xdr:row>58</xdr:row>
      <xdr:rowOff>103973</xdr:rowOff>
    </xdr:to>
    <xdr:cxnSp macro="">
      <xdr:nvCxnSpPr>
        <xdr:cNvPr id="363" name="直線コネクタ 362"/>
        <xdr:cNvCxnSpPr/>
      </xdr:nvCxnSpPr>
      <xdr:spPr>
        <a:xfrm>
          <a:off x="6972300" y="9980389"/>
          <a:ext cx="889000" cy="6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24381</xdr:rowOff>
    </xdr:from>
    <xdr:to>
      <xdr:col>55</xdr:col>
      <xdr:colOff>50800</xdr:colOff>
      <xdr:row>57</xdr:row>
      <xdr:rowOff>125981</xdr:rowOff>
    </xdr:to>
    <xdr:sp macro="" textlink="">
      <xdr:nvSpPr>
        <xdr:cNvPr id="373" name="楕円 372"/>
        <xdr:cNvSpPr/>
      </xdr:nvSpPr>
      <xdr:spPr>
        <a:xfrm>
          <a:off x="10426700" y="97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47258</xdr:rowOff>
    </xdr:from>
    <xdr:ext cx="534377" cy="259045"/>
    <xdr:sp macro="" textlink="">
      <xdr:nvSpPr>
        <xdr:cNvPr id="374" name="普通建設事業費該当値テキスト"/>
        <xdr:cNvSpPr txBox="1"/>
      </xdr:nvSpPr>
      <xdr:spPr>
        <a:xfrm>
          <a:off x="10528300" y="964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136815</xdr:rowOff>
    </xdr:from>
    <xdr:to>
      <xdr:col>50</xdr:col>
      <xdr:colOff>165100</xdr:colOff>
      <xdr:row>58</xdr:row>
      <xdr:rowOff>66965</xdr:rowOff>
    </xdr:to>
    <xdr:sp macro="" textlink="">
      <xdr:nvSpPr>
        <xdr:cNvPr id="375" name="楕円 374"/>
        <xdr:cNvSpPr/>
      </xdr:nvSpPr>
      <xdr:spPr>
        <a:xfrm>
          <a:off x="9588500" y="99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58092</xdr:rowOff>
    </xdr:from>
    <xdr:ext cx="534377" cy="259045"/>
    <xdr:sp macro="" textlink="">
      <xdr:nvSpPr>
        <xdr:cNvPr id="376" name="テキスト ボックス 375"/>
        <xdr:cNvSpPr txBox="1"/>
      </xdr:nvSpPr>
      <xdr:spPr>
        <a:xfrm>
          <a:off x="9372111" y="100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5397</xdr:rowOff>
    </xdr:from>
    <xdr:to>
      <xdr:col>46</xdr:col>
      <xdr:colOff>38100</xdr:colOff>
      <xdr:row>58</xdr:row>
      <xdr:rowOff>106997</xdr:rowOff>
    </xdr:to>
    <xdr:sp macro="" textlink="">
      <xdr:nvSpPr>
        <xdr:cNvPr id="377" name="楕円 376"/>
        <xdr:cNvSpPr/>
      </xdr:nvSpPr>
      <xdr:spPr>
        <a:xfrm>
          <a:off x="8699500" y="99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98124</xdr:rowOff>
    </xdr:from>
    <xdr:ext cx="534377" cy="259045"/>
    <xdr:sp macro="" textlink="">
      <xdr:nvSpPr>
        <xdr:cNvPr id="378" name="テキスト ボックス 377"/>
        <xdr:cNvSpPr txBox="1"/>
      </xdr:nvSpPr>
      <xdr:spPr>
        <a:xfrm>
          <a:off x="8483111" y="100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53173</xdr:rowOff>
    </xdr:from>
    <xdr:to>
      <xdr:col>41</xdr:col>
      <xdr:colOff>101600</xdr:colOff>
      <xdr:row>58</xdr:row>
      <xdr:rowOff>154773</xdr:rowOff>
    </xdr:to>
    <xdr:sp macro="" textlink="">
      <xdr:nvSpPr>
        <xdr:cNvPr id="379" name="楕円 378"/>
        <xdr:cNvSpPr/>
      </xdr:nvSpPr>
      <xdr:spPr>
        <a:xfrm>
          <a:off x="7810500" y="99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145900</xdr:rowOff>
    </xdr:from>
    <xdr:ext cx="534377" cy="259045"/>
    <xdr:sp macro="" textlink="">
      <xdr:nvSpPr>
        <xdr:cNvPr id="380" name="テキスト ボックス 379"/>
        <xdr:cNvSpPr txBox="1"/>
      </xdr:nvSpPr>
      <xdr:spPr>
        <a:xfrm>
          <a:off x="7594111" y="100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156939</xdr:rowOff>
    </xdr:from>
    <xdr:to>
      <xdr:col>36</xdr:col>
      <xdr:colOff>165100</xdr:colOff>
      <xdr:row>58</xdr:row>
      <xdr:rowOff>87089</xdr:rowOff>
    </xdr:to>
    <xdr:sp macro="" textlink="">
      <xdr:nvSpPr>
        <xdr:cNvPr id="381" name="楕円 380"/>
        <xdr:cNvSpPr/>
      </xdr:nvSpPr>
      <xdr:spPr>
        <a:xfrm>
          <a:off x="6921500" y="99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78216</xdr:rowOff>
    </xdr:from>
    <xdr:ext cx="534377" cy="259045"/>
    <xdr:sp macro="" textlink="">
      <xdr:nvSpPr>
        <xdr:cNvPr id="382" name="テキスト ボックス 381"/>
        <xdr:cNvSpPr txBox="1"/>
      </xdr:nvSpPr>
      <xdr:spPr>
        <a:xfrm>
          <a:off x="6705111" y="1002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129222</xdr:rowOff>
    </xdr:from>
    <xdr:to>
      <xdr:col>55</xdr:col>
      <xdr:colOff>0</xdr:colOff>
      <xdr:row>78</xdr:row>
      <xdr:rowOff>23887</xdr:rowOff>
    </xdr:to>
    <xdr:cxnSp macro="">
      <xdr:nvCxnSpPr>
        <xdr:cNvPr id="409" name="直線コネクタ 408"/>
        <xdr:cNvCxnSpPr/>
      </xdr:nvCxnSpPr>
      <xdr:spPr>
        <a:xfrm flipV="1">
          <a:off x="9639300" y="13330872"/>
          <a:ext cx="838200" cy="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23887</xdr:rowOff>
    </xdr:from>
    <xdr:to>
      <xdr:col>50</xdr:col>
      <xdr:colOff>114300</xdr:colOff>
      <xdr:row>78</xdr:row>
      <xdr:rowOff>63064</xdr:rowOff>
    </xdr:to>
    <xdr:cxnSp macro="">
      <xdr:nvCxnSpPr>
        <xdr:cNvPr id="412" name="直線コネクタ 411"/>
        <xdr:cNvCxnSpPr/>
      </xdr:nvCxnSpPr>
      <xdr:spPr>
        <a:xfrm flipV="1">
          <a:off x="8750300" y="13396987"/>
          <a:ext cx="889000" cy="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4" name="テキスト ボックス 413"/>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63064</xdr:rowOff>
    </xdr:from>
    <xdr:to>
      <xdr:col>45</xdr:col>
      <xdr:colOff>177800</xdr:colOff>
      <xdr:row>78</xdr:row>
      <xdr:rowOff>93769</xdr:rowOff>
    </xdr:to>
    <xdr:cxnSp macro="">
      <xdr:nvCxnSpPr>
        <xdr:cNvPr id="415" name="直線コネクタ 414"/>
        <xdr:cNvCxnSpPr/>
      </xdr:nvCxnSpPr>
      <xdr:spPr>
        <a:xfrm flipV="1">
          <a:off x="7861300" y="13436164"/>
          <a:ext cx="889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69318</xdr:rowOff>
    </xdr:from>
    <xdr:to>
      <xdr:col>41</xdr:col>
      <xdr:colOff>50800</xdr:colOff>
      <xdr:row>78</xdr:row>
      <xdr:rowOff>93769</xdr:rowOff>
    </xdr:to>
    <xdr:cxnSp macro="">
      <xdr:nvCxnSpPr>
        <xdr:cNvPr id="418" name="直線コネクタ 417"/>
        <xdr:cNvCxnSpPr/>
      </xdr:nvCxnSpPr>
      <xdr:spPr>
        <a:xfrm>
          <a:off x="6972300" y="13442418"/>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78422</xdr:rowOff>
    </xdr:from>
    <xdr:to>
      <xdr:col>55</xdr:col>
      <xdr:colOff>50800</xdr:colOff>
      <xdr:row>78</xdr:row>
      <xdr:rowOff>8572</xdr:rowOff>
    </xdr:to>
    <xdr:sp macro="" textlink="">
      <xdr:nvSpPr>
        <xdr:cNvPr id="428" name="楕円 427"/>
        <xdr:cNvSpPr/>
      </xdr:nvSpPr>
      <xdr:spPr>
        <a:xfrm>
          <a:off x="10426700" y="13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101299</xdr:rowOff>
    </xdr:from>
    <xdr:ext cx="534377" cy="259045"/>
    <xdr:sp macro="" textlink="">
      <xdr:nvSpPr>
        <xdr:cNvPr id="429" name="普通建設事業費 （ うち新規整備　）該当値テキスト"/>
        <xdr:cNvSpPr txBox="1"/>
      </xdr:nvSpPr>
      <xdr:spPr>
        <a:xfrm>
          <a:off x="10528300" y="131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144537</xdr:rowOff>
    </xdr:from>
    <xdr:to>
      <xdr:col>50</xdr:col>
      <xdr:colOff>165100</xdr:colOff>
      <xdr:row>78</xdr:row>
      <xdr:rowOff>74687</xdr:rowOff>
    </xdr:to>
    <xdr:sp macro="" textlink="">
      <xdr:nvSpPr>
        <xdr:cNvPr id="430" name="楕円 429"/>
        <xdr:cNvSpPr/>
      </xdr:nvSpPr>
      <xdr:spPr>
        <a:xfrm>
          <a:off x="9588500" y="133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91214</xdr:rowOff>
    </xdr:from>
    <xdr:ext cx="534377" cy="259045"/>
    <xdr:sp macro="" textlink="">
      <xdr:nvSpPr>
        <xdr:cNvPr id="431" name="テキスト ボックス 430"/>
        <xdr:cNvSpPr txBox="1"/>
      </xdr:nvSpPr>
      <xdr:spPr>
        <a:xfrm>
          <a:off x="9372111" y="131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12264</xdr:rowOff>
    </xdr:from>
    <xdr:to>
      <xdr:col>46</xdr:col>
      <xdr:colOff>38100</xdr:colOff>
      <xdr:row>78</xdr:row>
      <xdr:rowOff>113864</xdr:rowOff>
    </xdr:to>
    <xdr:sp macro="" textlink="">
      <xdr:nvSpPr>
        <xdr:cNvPr id="432" name="楕円 431"/>
        <xdr:cNvSpPr/>
      </xdr:nvSpPr>
      <xdr:spPr>
        <a:xfrm>
          <a:off x="8699500" y="133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130391</xdr:rowOff>
    </xdr:from>
    <xdr:ext cx="534377" cy="259045"/>
    <xdr:sp macro="" textlink="">
      <xdr:nvSpPr>
        <xdr:cNvPr id="433" name="テキスト ボックス 432"/>
        <xdr:cNvSpPr txBox="1"/>
      </xdr:nvSpPr>
      <xdr:spPr>
        <a:xfrm>
          <a:off x="8483111" y="131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42969</xdr:rowOff>
    </xdr:from>
    <xdr:to>
      <xdr:col>41</xdr:col>
      <xdr:colOff>101600</xdr:colOff>
      <xdr:row>78</xdr:row>
      <xdr:rowOff>144569</xdr:rowOff>
    </xdr:to>
    <xdr:sp macro="" textlink="">
      <xdr:nvSpPr>
        <xdr:cNvPr id="434" name="楕円 433"/>
        <xdr:cNvSpPr/>
      </xdr:nvSpPr>
      <xdr:spPr>
        <a:xfrm>
          <a:off x="7810500" y="134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135696</xdr:rowOff>
    </xdr:from>
    <xdr:ext cx="534377" cy="259045"/>
    <xdr:sp macro="" textlink="">
      <xdr:nvSpPr>
        <xdr:cNvPr id="435" name="テキスト ボックス 434"/>
        <xdr:cNvSpPr txBox="1"/>
      </xdr:nvSpPr>
      <xdr:spPr>
        <a:xfrm>
          <a:off x="7594111" y="135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18518</xdr:rowOff>
    </xdr:from>
    <xdr:to>
      <xdr:col>36</xdr:col>
      <xdr:colOff>165100</xdr:colOff>
      <xdr:row>78</xdr:row>
      <xdr:rowOff>120118</xdr:rowOff>
    </xdr:to>
    <xdr:sp macro="" textlink="">
      <xdr:nvSpPr>
        <xdr:cNvPr id="436" name="楕円 435"/>
        <xdr:cNvSpPr/>
      </xdr:nvSpPr>
      <xdr:spPr>
        <a:xfrm>
          <a:off x="6921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111245</xdr:rowOff>
    </xdr:from>
    <xdr:ext cx="534377" cy="259045"/>
    <xdr:sp macro="" textlink="">
      <xdr:nvSpPr>
        <xdr:cNvPr id="437" name="テキスト ボックス 436"/>
        <xdr:cNvSpPr txBox="1"/>
      </xdr:nvSpPr>
      <xdr:spPr>
        <a:xfrm>
          <a:off x="6705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39867</xdr:rowOff>
    </xdr:from>
    <xdr:to>
      <xdr:col>55</xdr:col>
      <xdr:colOff>0</xdr:colOff>
      <xdr:row>97</xdr:row>
      <xdr:rowOff>144859</xdr:rowOff>
    </xdr:to>
    <xdr:cxnSp macro="">
      <xdr:nvCxnSpPr>
        <xdr:cNvPr id="468" name="直線コネクタ 467"/>
        <xdr:cNvCxnSpPr/>
      </xdr:nvCxnSpPr>
      <xdr:spPr>
        <a:xfrm flipV="1">
          <a:off x="9639300" y="16499067"/>
          <a:ext cx="838200" cy="2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144859</xdr:rowOff>
    </xdr:from>
    <xdr:to>
      <xdr:col>50</xdr:col>
      <xdr:colOff>114300</xdr:colOff>
      <xdr:row>98</xdr:row>
      <xdr:rowOff>369</xdr:rowOff>
    </xdr:to>
    <xdr:cxnSp macro="">
      <xdr:nvCxnSpPr>
        <xdr:cNvPr id="471" name="直線コネクタ 470"/>
        <xdr:cNvCxnSpPr/>
      </xdr:nvCxnSpPr>
      <xdr:spPr>
        <a:xfrm flipV="1">
          <a:off x="8750300" y="16775509"/>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xdr:rowOff>
    </xdr:from>
    <xdr:to>
      <xdr:col>45</xdr:col>
      <xdr:colOff>177800</xdr:colOff>
      <xdr:row>98</xdr:row>
      <xdr:rowOff>56800</xdr:rowOff>
    </xdr:to>
    <xdr:cxnSp macro="">
      <xdr:nvCxnSpPr>
        <xdr:cNvPr id="474" name="直線コネクタ 473"/>
        <xdr:cNvCxnSpPr/>
      </xdr:nvCxnSpPr>
      <xdr:spPr>
        <a:xfrm flipV="1">
          <a:off x="7861300" y="16802469"/>
          <a:ext cx="8890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10933</xdr:rowOff>
    </xdr:from>
    <xdr:to>
      <xdr:col>41</xdr:col>
      <xdr:colOff>50800</xdr:colOff>
      <xdr:row>98</xdr:row>
      <xdr:rowOff>56800</xdr:rowOff>
    </xdr:to>
    <xdr:cxnSp macro="">
      <xdr:nvCxnSpPr>
        <xdr:cNvPr id="477" name="直線コネクタ 476"/>
        <xdr:cNvCxnSpPr/>
      </xdr:nvCxnSpPr>
      <xdr:spPr>
        <a:xfrm>
          <a:off x="6972300" y="16641583"/>
          <a:ext cx="889000" cy="2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160517</xdr:rowOff>
    </xdr:from>
    <xdr:to>
      <xdr:col>55</xdr:col>
      <xdr:colOff>50800</xdr:colOff>
      <xdr:row>96</xdr:row>
      <xdr:rowOff>90667</xdr:rowOff>
    </xdr:to>
    <xdr:sp macro="" textlink="">
      <xdr:nvSpPr>
        <xdr:cNvPr id="487" name="楕円 486"/>
        <xdr:cNvSpPr/>
      </xdr:nvSpPr>
      <xdr:spPr>
        <a:xfrm>
          <a:off x="10426700" y="164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11944</xdr:rowOff>
    </xdr:from>
    <xdr:ext cx="534377" cy="259045"/>
    <xdr:sp macro="" textlink="">
      <xdr:nvSpPr>
        <xdr:cNvPr id="488" name="普通建設事業費 （ うち更新整備　）該当値テキスト"/>
        <xdr:cNvSpPr txBox="1"/>
      </xdr:nvSpPr>
      <xdr:spPr>
        <a:xfrm>
          <a:off x="10528300" y="162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94059</xdr:rowOff>
    </xdr:from>
    <xdr:to>
      <xdr:col>50</xdr:col>
      <xdr:colOff>165100</xdr:colOff>
      <xdr:row>98</xdr:row>
      <xdr:rowOff>24209</xdr:rowOff>
    </xdr:to>
    <xdr:sp macro="" textlink="">
      <xdr:nvSpPr>
        <xdr:cNvPr id="489" name="楕円 488"/>
        <xdr:cNvSpPr/>
      </xdr:nvSpPr>
      <xdr:spPr>
        <a:xfrm>
          <a:off x="9588500" y="16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15336</xdr:rowOff>
    </xdr:from>
    <xdr:ext cx="534377" cy="259045"/>
    <xdr:sp macro="" textlink="">
      <xdr:nvSpPr>
        <xdr:cNvPr id="490" name="テキスト ボックス 489"/>
        <xdr:cNvSpPr txBox="1"/>
      </xdr:nvSpPr>
      <xdr:spPr>
        <a:xfrm>
          <a:off x="9372111" y="168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121019</xdr:rowOff>
    </xdr:from>
    <xdr:to>
      <xdr:col>46</xdr:col>
      <xdr:colOff>38100</xdr:colOff>
      <xdr:row>98</xdr:row>
      <xdr:rowOff>51169</xdr:rowOff>
    </xdr:to>
    <xdr:sp macro="" textlink="">
      <xdr:nvSpPr>
        <xdr:cNvPr id="491" name="楕円 490"/>
        <xdr:cNvSpPr/>
      </xdr:nvSpPr>
      <xdr:spPr>
        <a:xfrm>
          <a:off x="8699500" y="167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42296</xdr:rowOff>
    </xdr:from>
    <xdr:ext cx="534377" cy="259045"/>
    <xdr:sp macro="" textlink="">
      <xdr:nvSpPr>
        <xdr:cNvPr id="492" name="テキスト ボックス 491"/>
        <xdr:cNvSpPr txBox="1"/>
      </xdr:nvSpPr>
      <xdr:spPr>
        <a:xfrm>
          <a:off x="8483111" y="168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6000</xdr:rowOff>
    </xdr:from>
    <xdr:to>
      <xdr:col>41</xdr:col>
      <xdr:colOff>101600</xdr:colOff>
      <xdr:row>98</xdr:row>
      <xdr:rowOff>107600</xdr:rowOff>
    </xdr:to>
    <xdr:sp macro="" textlink="">
      <xdr:nvSpPr>
        <xdr:cNvPr id="493" name="楕円 492"/>
        <xdr:cNvSpPr/>
      </xdr:nvSpPr>
      <xdr:spPr>
        <a:xfrm>
          <a:off x="7810500" y="168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98727</xdr:rowOff>
    </xdr:from>
    <xdr:ext cx="534377" cy="259045"/>
    <xdr:sp macro="" textlink="">
      <xdr:nvSpPr>
        <xdr:cNvPr id="494" name="テキスト ボックス 493"/>
        <xdr:cNvSpPr txBox="1"/>
      </xdr:nvSpPr>
      <xdr:spPr>
        <a:xfrm>
          <a:off x="7594111" y="169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131583</xdr:rowOff>
    </xdr:from>
    <xdr:to>
      <xdr:col>36</xdr:col>
      <xdr:colOff>165100</xdr:colOff>
      <xdr:row>97</xdr:row>
      <xdr:rowOff>61733</xdr:rowOff>
    </xdr:to>
    <xdr:sp macro="" textlink="">
      <xdr:nvSpPr>
        <xdr:cNvPr id="495" name="楕円 494"/>
        <xdr:cNvSpPr/>
      </xdr:nvSpPr>
      <xdr:spPr>
        <a:xfrm>
          <a:off x="6921500" y="165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78260</xdr:rowOff>
    </xdr:from>
    <xdr:ext cx="534377" cy="259045"/>
    <xdr:sp macro="" textlink="">
      <xdr:nvSpPr>
        <xdr:cNvPr id="496" name="テキスト ボックス 495"/>
        <xdr:cNvSpPr txBox="1"/>
      </xdr:nvSpPr>
      <xdr:spPr>
        <a:xfrm>
          <a:off x="6705111" y="163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119011</xdr:rowOff>
    </xdr:from>
    <xdr:to>
      <xdr:col>85</xdr:col>
      <xdr:colOff>127000</xdr:colOff>
      <xdr:row>74</xdr:row>
      <xdr:rowOff>143952</xdr:rowOff>
    </xdr:to>
    <xdr:cxnSp macro="">
      <xdr:nvCxnSpPr>
        <xdr:cNvPr id="629" name="直線コネクタ 628"/>
        <xdr:cNvCxnSpPr/>
      </xdr:nvCxnSpPr>
      <xdr:spPr>
        <a:xfrm>
          <a:off x="15481300" y="12806311"/>
          <a:ext cx="8382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119011</xdr:rowOff>
    </xdr:from>
    <xdr:to>
      <xdr:col>81</xdr:col>
      <xdr:colOff>50800</xdr:colOff>
      <xdr:row>74</xdr:row>
      <xdr:rowOff>132453</xdr:rowOff>
    </xdr:to>
    <xdr:cxnSp macro="">
      <xdr:nvCxnSpPr>
        <xdr:cNvPr id="632" name="直線コネクタ 631"/>
        <xdr:cNvCxnSpPr/>
      </xdr:nvCxnSpPr>
      <xdr:spPr>
        <a:xfrm flipV="1">
          <a:off x="14592300" y="12806311"/>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132453</xdr:rowOff>
    </xdr:from>
    <xdr:to>
      <xdr:col>76</xdr:col>
      <xdr:colOff>114300</xdr:colOff>
      <xdr:row>74</xdr:row>
      <xdr:rowOff>156228</xdr:rowOff>
    </xdr:to>
    <xdr:cxnSp macro="">
      <xdr:nvCxnSpPr>
        <xdr:cNvPr id="635" name="直線コネクタ 634"/>
        <xdr:cNvCxnSpPr/>
      </xdr:nvCxnSpPr>
      <xdr:spPr>
        <a:xfrm flipV="1">
          <a:off x="13703300" y="12819753"/>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156228</xdr:rowOff>
    </xdr:from>
    <xdr:to>
      <xdr:col>71</xdr:col>
      <xdr:colOff>177800</xdr:colOff>
      <xdr:row>74</xdr:row>
      <xdr:rowOff>165235</xdr:rowOff>
    </xdr:to>
    <xdr:cxnSp macro="">
      <xdr:nvCxnSpPr>
        <xdr:cNvPr id="638" name="直線コネクタ 637"/>
        <xdr:cNvCxnSpPr/>
      </xdr:nvCxnSpPr>
      <xdr:spPr>
        <a:xfrm flipV="1">
          <a:off x="12814300" y="12843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93152</xdr:rowOff>
    </xdr:from>
    <xdr:to>
      <xdr:col>85</xdr:col>
      <xdr:colOff>177800</xdr:colOff>
      <xdr:row>75</xdr:row>
      <xdr:rowOff>23302</xdr:rowOff>
    </xdr:to>
    <xdr:sp macro="" textlink="">
      <xdr:nvSpPr>
        <xdr:cNvPr id="648" name="楕円 647"/>
        <xdr:cNvSpPr/>
      </xdr:nvSpPr>
      <xdr:spPr>
        <a:xfrm>
          <a:off x="16268700" y="127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71579</xdr:rowOff>
    </xdr:from>
    <xdr:ext cx="534377" cy="259045"/>
    <xdr:sp macro="" textlink="">
      <xdr:nvSpPr>
        <xdr:cNvPr id="649" name="公債費該当値テキスト"/>
        <xdr:cNvSpPr txBox="1"/>
      </xdr:nvSpPr>
      <xdr:spPr>
        <a:xfrm>
          <a:off x="16370300" y="127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68211</xdr:rowOff>
    </xdr:from>
    <xdr:to>
      <xdr:col>81</xdr:col>
      <xdr:colOff>101600</xdr:colOff>
      <xdr:row>74</xdr:row>
      <xdr:rowOff>169811</xdr:rowOff>
    </xdr:to>
    <xdr:sp macro="" textlink="">
      <xdr:nvSpPr>
        <xdr:cNvPr id="650" name="楕円 649"/>
        <xdr:cNvSpPr/>
      </xdr:nvSpPr>
      <xdr:spPr>
        <a:xfrm>
          <a:off x="15430500" y="127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160938</xdr:rowOff>
    </xdr:from>
    <xdr:ext cx="534377" cy="259045"/>
    <xdr:sp macro="" textlink="">
      <xdr:nvSpPr>
        <xdr:cNvPr id="651" name="テキスト ボックス 650"/>
        <xdr:cNvSpPr txBox="1"/>
      </xdr:nvSpPr>
      <xdr:spPr>
        <a:xfrm>
          <a:off x="15214111" y="128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81653</xdr:rowOff>
    </xdr:from>
    <xdr:to>
      <xdr:col>76</xdr:col>
      <xdr:colOff>165100</xdr:colOff>
      <xdr:row>75</xdr:row>
      <xdr:rowOff>11803</xdr:rowOff>
    </xdr:to>
    <xdr:sp macro="" textlink="">
      <xdr:nvSpPr>
        <xdr:cNvPr id="652" name="楕円 651"/>
        <xdr:cNvSpPr/>
      </xdr:nvSpPr>
      <xdr:spPr>
        <a:xfrm>
          <a:off x="14541500" y="1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2930</xdr:rowOff>
    </xdr:from>
    <xdr:ext cx="534377" cy="259045"/>
    <xdr:sp macro="" textlink="">
      <xdr:nvSpPr>
        <xdr:cNvPr id="653" name="テキスト ボックス 652"/>
        <xdr:cNvSpPr txBox="1"/>
      </xdr:nvSpPr>
      <xdr:spPr>
        <a:xfrm>
          <a:off x="14325111" y="128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105428</xdr:rowOff>
    </xdr:from>
    <xdr:to>
      <xdr:col>72</xdr:col>
      <xdr:colOff>38100</xdr:colOff>
      <xdr:row>75</xdr:row>
      <xdr:rowOff>35578</xdr:rowOff>
    </xdr:to>
    <xdr:sp macro="" textlink="">
      <xdr:nvSpPr>
        <xdr:cNvPr id="654" name="楕円 653"/>
        <xdr:cNvSpPr/>
      </xdr:nvSpPr>
      <xdr:spPr>
        <a:xfrm>
          <a:off x="13652500" y="127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26705</xdr:rowOff>
    </xdr:from>
    <xdr:ext cx="534377" cy="259045"/>
    <xdr:sp macro="" textlink="">
      <xdr:nvSpPr>
        <xdr:cNvPr id="655" name="テキスト ボックス 654"/>
        <xdr:cNvSpPr txBox="1"/>
      </xdr:nvSpPr>
      <xdr:spPr>
        <a:xfrm>
          <a:off x="13436111" y="128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114435</xdr:rowOff>
    </xdr:from>
    <xdr:to>
      <xdr:col>67</xdr:col>
      <xdr:colOff>101600</xdr:colOff>
      <xdr:row>75</xdr:row>
      <xdr:rowOff>44585</xdr:rowOff>
    </xdr:to>
    <xdr:sp macro="" textlink="">
      <xdr:nvSpPr>
        <xdr:cNvPr id="656" name="楕円 655"/>
        <xdr:cNvSpPr/>
      </xdr:nvSpPr>
      <xdr:spPr>
        <a:xfrm>
          <a:off x="12763500" y="12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35712</xdr:rowOff>
    </xdr:from>
    <xdr:ext cx="534377" cy="259045"/>
    <xdr:sp macro="" textlink="">
      <xdr:nvSpPr>
        <xdr:cNvPr id="657" name="テキスト ボックス 656"/>
        <xdr:cNvSpPr txBox="1"/>
      </xdr:nvSpPr>
      <xdr:spPr>
        <a:xfrm>
          <a:off x="12547111" y="128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156936</xdr:rowOff>
    </xdr:from>
    <xdr:to>
      <xdr:col>85</xdr:col>
      <xdr:colOff>127000</xdr:colOff>
      <xdr:row>98</xdr:row>
      <xdr:rowOff>72789</xdr:rowOff>
    </xdr:to>
    <xdr:cxnSp macro="">
      <xdr:nvCxnSpPr>
        <xdr:cNvPr id="684" name="直線コネクタ 683"/>
        <xdr:cNvCxnSpPr/>
      </xdr:nvCxnSpPr>
      <xdr:spPr>
        <a:xfrm>
          <a:off x="15481300" y="16787586"/>
          <a:ext cx="8382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119332</xdr:rowOff>
    </xdr:from>
    <xdr:to>
      <xdr:col>81</xdr:col>
      <xdr:colOff>50800</xdr:colOff>
      <xdr:row>97</xdr:row>
      <xdr:rowOff>156936</xdr:rowOff>
    </xdr:to>
    <xdr:cxnSp macro="">
      <xdr:nvCxnSpPr>
        <xdr:cNvPr id="687" name="直線コネクタ 686"/>
        <xdr:cNvCxnSpPr/>
      </xdr:nvCxnSpPr>
      <xdr:spPr>
        <a:xfrm>
          <a:off x="14592300" y="16578532"/>
          <a:ext cx="889000" cy="20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119332</xdr:rowOff>
    </xdr:from>
    <xdr:to>
      <xdr:col>76</xdr:col>
      <xdr:colOff>114300</xdr:colOff>
      <xdr:row>97</xdr:row>
      <xdr:rowOff>133254</xdr:rowOff>
    </xdr:to>
    <xdr:cxnSp macro="">
      <xdr:nvCxnSpPr>
        <xdr:cNvPr id="690" name="直線コネクタ 689"/>
        <xdr:cNvCxnSpPr/>
      </xdr:nvCxnSpPr>
      <xdr:spPr>
        <a:xfrm flipV="1">
          <a:off x="13703300" y="16578532"/>
          <a:ext cx="889000" cy="18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99833</xdr:rowOff>
    </xdr:from>
    <xdr:to>
      <xdr:col>71</xdr:col>
      <xdr:colOff>177800</xdr:colOff>
      <xdr:row>97</xdr:row>
      <xdr:rowOff>133254</xdr:rowOff>
    </xdr:to>
    <xdr:cxnSp macro="">
      <xdr:nvCxnSpPr>
        <xdr:cNvPr id="693" name="直線コネクタ 692"/>
        <xdr:cNvCxnSpPr/>
      </xdr:nvCxnSpPr>
      <xdr:spPr>
        <a:xfrm>
          <a:off x="12814300" y="16730483"/>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21989</xdr:rowOff>
    </xdr:from>
    <xdr:to>
      <xdr:col>85</xdr:col>
      <xdr:colOff>177800</xdr:colOff>
      <xdr:row>98</xdr:row>
      <xdr:rowOff>123589</xdr:rowOff>
    </xdr:to>
    <xdr:sp macro="" textlink="">
      <xdr:nvSpPr>
        <xdr:cNvPr id="703" name="楕円 702"/>
        <xdr:cNvSpPr/>
      </xdr:nvSpPr>
      <xdr:spPr>
        <a:xfrm>
          <a:off x="16268700" y="168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108366</xdr:rowOff>
    </xdr:from>
    <xdr:ext cx="469744" cy="259045"/>
    <xdr:sp macro="" textlink="">
      <xdr:nvSpPr>
        <xdr:cNvPr id="704" name="積立金該当値テキスト"/>
        <xdr:cNvSpPr txBox="1"/>
      </xdr:nvSpPr>
      <xdr:spPr>
        <a:xfrm>
          <a:off x="16370300" y="1673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106136</xdr:rowOff>
    </xdr:from>
    <xdr:to>
      <xdr:col>81</xdr:col>
      <xdr:colOff>101600</xdr:colOff>
      <xdr:row>98</xdr:row>
      <xdr:rowOff>36286</xdr:rowOff>
    </xdr:to>
    <xdr:sp macro="" textlink="">
      <xdr:nvSpPr>
        <xdr:cNvPr id="705" name="楕円 704"/>
        <xdr:cNvSpPr/>
      </xdr:nvSpPr>
      <xdr:spPr>
        <a:xfrm>
          <a:off x="15430500" y="167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27413</xdr:rowOff>
    </xdr:from>
    <xdr:ext cx="469744" cy="259045"/>
    <xdr:sp macro="" textlink="">
      <xdr:nvSpPr>
        <xdr:cNvPr id="706" name="テキスト ボックス 705"/>
        <xdr:cNvSpPr txBox="1"/>
      </xdr:nvSpPr>
      <xdr:spPr>
        <a:xfrm>
          <a:off x="15246428" y="1682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68532</xdr:rowOff>
    </xdr:from>
    <xdr:to>
      <xdr:col>76</xdr:col>
      <xdr:colOff>165100</xdr:colOff>
      <xdr:row>96</xdr:row>
      <xdr:rowOff>170132</xdr:rowOff>
    </xdr:to>
    <xdr:sp macro="" textlink="">
      <xdr:nvSpPr>
        <xdr:cNvPr id="707" name="楕円 706"/>
        <xdr:cNvSpPr/>
      </xdr:nvSpPr>
      <xdr:spPr>
        <a:xfrm>
          <a:off x="14541500" y="165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15209</xdr:rowOff>
    </xdr:from>
    <xdr:ext cx="534377" cy="259045"/>
    <xdr:sp macro="" textlink="">
      <xdr:nvSpPr>
        <xdr:cNvPr id="708" name="テキスト ボックス 707"/>
        <xdr:cNvSpPr txBox="1"/>
      </xdr:nvSpPr>
      <xdr:spPr>
        <a:xfrm>
          <a:off x="14325111" y="1630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82454</xdr:rowOff>
    </xdr:from>
    <xdr:to>
      <xdr:col>72</xdr:col>
      <xdr:colOff>38100</xdr:colOff>
      <xdr:row>98</xdr:row>
      <xdr:rowOff>12604</xdr:rowOff>
    </xdr:to>
    <xdr:sp macro="" textlink="">
      <xdr:nvSpPr>
        <xdr:cNvPr id="709" name="楕円 708"/>
        <xdr:cNvSpPr/>
      </xdr:nvSpPr>
      <xdr:spPr>
        <a:xfrm>
          <a:off x="13652500" y="167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3731</xdr:rowOff>
    </xdr:from>
    <xdr:ext cx="469744" cy="259045"/>
    <xdr:sp macro="" textlink="">
      <xdr:nvSpPr>
        <xdr:cNvPr id="710" name="テキスト ボックス 709"/>
        <xdr:cNvSpPr txBox="1"/>
      </xdr:nvSpPr>
      <xdr:spPr>
        <a:xfrm>
          <a:off x="13468428" y="168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49033</xdr:rowOff>
    </xdr:from>
    <xdr:to>
      <xdr:col>67</xdr:col>
      <xdr:colOff>101600</xdr:colOff>
      <xdr:row>97</xdr:row>
      <xdr:rowOff>150633</xdr:rowOff>
    </xdr:to>
    <xdr:sp macro="" textlink="">
      <xdr:nvSpPr>
        <xdr:cNvPr id="711" name="楕円 710"/>
        <xdr:cNvSpPr/>
      </xdr:nvSpPr>
      <xdr:spPr>
        <a:xfrm>
          <a:off x="12763500" y="166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141760</xdr:rowOff>
    </xdr:from>
    <xdr:ext cx="469744" cy="259045"/>
    <xdr:sp macro="" textlink="">
      <xdr:nvSpPr>
        <xdr:cNvPr id="712" name="テキスト ボックス 711"/>
        <xdr:cNvSpPr txBox="1"/>
      </xdr:nvSpPr>
      <xdr:spPr>
        <a:xfrm>
          <a:off x="12579428" y="167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52614</xdr:rowOff>
    </xdr:from>
    <xdr:to>
      <xdr:col>116</xdr:col>
      <xdr:colOff>63500</xdr:colOff>
      <xdr:row>36</xdr:row>
      <xdr:rowOff>65242</xdr:rowOff>
    </xdr:to>
    <xdr:cxnSp macro="">
      <xdr:nvCxnSpPr>
        <xdr:cNvPr id="743" name="直線コネクタ 742"/>
        <xdr:cNvCxnSpPr/>
      </xdr:nvCxnSpPr>
      <xdr:spPr>
        <a:xfrm>
          <a:off x="21323300" y="6224814"/>
          <a:ext cx="8382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44" name="投資及び出資金平均値テキスト"/>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52614</xdr:rowOff>
    </xdr:from>
    <xdr:to>
      <xdr:col>111</xdr:col>
      <xdr:colOff>177800</xdr:colOff>
      <xdr:row>36</xdr:row>
      <xdr:rowOff>64371</xdr:rowOff>
    </xdr:to>
    <xdr:cxnSp macro="">
      <xdr:nvCxnSpPr>
        <xdr:cNvPr id="746" name="直線コネクタ 745"/>
        <xdr:cNvCxnSpPr/>
      </xdr:nvCxnSpPr>
      <xdr:spPr>
        <a:xfrm flipV="1">
          <a:off x="20434300" y="622481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48" name="テキスト ボックス 747"/>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64371</xdr:rowOff>
    </xdr:from>
    <xdr:to>
      <xdr:col>107</xdr:col>
      <xdr:colOff>50800</xdr:colOff>
      <xdr:row>36</xdr:row>
      <xdr:rowOff>129903</xdr:rowOff>
    </xdr:to>
    <xdr:cxnSp macro="">
      <xdr:nvCxnSpPr>
        <xdr:cNvPr id="749" name="直線コネクタ 748"/>
        <xdr:cNvCxnSpPr/>
      </xdr:nvCxnSpPr>
      <xdr:spPr>
        <a:xfrm flipV="1">
          <a:off x="19545300" y="6236571"/>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51" name="テキスト ボックス 750"/>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129903</xdr:rowOff>
    </xdr:from>
    <xdr:to>
      <xdr:col>102</xdr:col>
      <xdr:colOff>114300</xdr:colOff>
      <xdr:row>37</xdr:row>
      <xdr:rowOff>139918</xdr:rowOff>
    </xdr:to>
    <xdr:cxnSp macro="">
      <xdr:nvCxnSpPr>
        <xdr:cNvPr id="752" name="直線コネクタ 751"/>
        <xdr:cNvCxnSpPr/>
      </xdr:nvCxnSpPr>
      <xdr:spPr>
        <a:xfrm flipV="1">
          <a:off x="18656300" y="6302103"/>
          <a:ext cx="889000" cy="18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39024</xdr:rowOff>
    </xdr:from>
    <xdr:ext cx="469744" cy="259045"/>
    <xdr:sp macro="" textlink="">
      <xdr:nvSpPr>
        <xdr:cNvPr id="754" name="テキスト ボックス 753"/>
        <xdr:cNvSpPr txBox="1"/>
      </xdr:nvSpPr>
      <xdr:spPr>
        <a:xfrm>
          <a:off x="19310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56" name="テキスト ボックス 755"/>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14442</xdr:rowOff>
    </xdr:from>
    <xdr:to>
      <xdr:col>116</xdr:col>
      <xdr:colOff>114300</xdr:colOff>
      <xdr:row>36</xdr:row>
      <xdr:rowOff>116042</xdr:rowOff>
    </xdr:to>
    <xdr:sp macro="" textlink="">
      <xdr:nvSpPr>
        <xdr:cNvPr id="762" name="楕円 761"/>
        <xdr:cNvSpPr/>
      </xdr:nvSpPr>
      <xdr:spPr>
        <a:xfrm>
          <a:off x="221107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37319</xdr:rowOff>
    </xdr:from>
    <xdr:ext cx="469744" cy="259045"/>
    <xdr:sp macro="" textlink="">
      <xdr:nvSpPr>
        <xdr:cNvPr id="763" name="投資及び出資金該当値テキスト"/>
        <xdr:cNvSpPr txBox="1"/>
      </xdr:nvSpPr>
      <xdr:spPr>
        <a:xfrm>
          <a:off x="22212300" y="60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1814</xdr:rowOff>
    </xdr:from>
    <xdr:to>
      <xdr:col>112</xdr:col>
      <xdr:colOff>38100</xdr:colOff>
      <xdr:row>36</xdr:row>
      <xdr:rowOff>103414</xdr:rowOff>
    </xdr:to>
    <xdr:sp macro="" textlink="">
      <xdr:nvSpPr>
        <xdr:cNvPr id="764" name="楕円 763"/>
        <xdr:cNvSpPr/>
      </xdr:nvSpPr>
      <xdr:spPr>
        <a:xfrm>
          <a:off x="21272500" y="61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119941</xdr:rowOff>
    </xdr:from>
    <xdr:ext cx="469744" cy="259045"/>
    <xdr:sp macro="" textlink="">
      <xdr:nvSpPr>
        <xdr:cNvPr id="765" name="テキスト ボックス 764"/>
        <xdr:cNvSpPr txBox="1"/>
      </xdr:nvSpPr>
      <xdr:spPr>
        <a:xfrm>
          <a:off x="21088428" y="59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13571</xdr:rowOff>
    </xdr:from>
    <xdr:to>
      <xdr:col>107</xdr:col>
      <xdr:colOff>101600</xdr:colOff>
      <xdr:row>36</xdr:row>
      <xdr:rowOff>115171</xdr:rowOff>
    </xdr:to>
    <xdr:sp macro="" textlink="">
      <xdr:nvSpPr>
        <xdr:cNvPr id="766" name="楕円 765"/>
        <xdr:cNvSpPr/>
      </xdr:nvSpPr>
      <xdr:spPr>
        <a:xfrm>
          <a:off x="20383500" y="61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131698</xdr:rowOff>
    </xdr:from>
    <xdr:ext cx="469744" cy="259045"/>
    <xdr:sp macro="" textlink="">
      <xdr:nvSpPr>
        <xdr:cNvPr id="767" name="テキスト ボックス 766"/>
        <xdr:cNvSpPr txBox="1"/>
      </xdr:nvSpPr>
      <xdr:spPr>
        <a:xfrm>
          <a:off x="20199428" y="596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79103</xdr:rowOff>
    </xdr:from>
    <xdr:to>
      <xdr:col>102</xdr:col>
      <xdr:colOff>165100</xdr:colOff>
      <xdr:row>37</xdr:row>
      <xdr:rowOff>9253</xdr:rowOff>
    </xdr:to>
    <xdr:sp macro="" textlink="">
      <xdr:nvSpPr>
        <xdr:cNvPr id="768" name="楕円 767"/>
        <xdr:cNvSpPr/>
      </xdr:nvSpPr>
      <xdr:spPr>
        <a:xfrm>
          <a:off x="19494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25780</xdr:rowOff>
    </xdr:from>
    <xdr:ext cx="469744" cy="259045"/>
    <xdr:sp macro="" textlink="">
      <xdr:nvSpPr>
        <xdr:cNvPr id="769" name="テキスト ボックス 768"/>
        <xdr:cNvSpPr txBox="1"/>
      </xdr:nvSpPr>
      <xdr:spPr>
        <a:xfrm>
          <a:off x="19310428" y="602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89118</xdr:rowOff>
    </xdr:from>
    <xdr:to>
      <xdr:col>98</xdr:col>
      <xdr:colOff>38100</xdr:colOff>
      <xdr:row>38</xdr:row>
      <xdr:rowOff>19268</xdr:rowOff>
    </xdr:to>
    <xdr:sp macro="" textlink="">
      <xdr:nvSpPr>
        <xdr:cNvPr id="770" name="楕円 769"/>
        <xdr:cNvSpPr/>
      </xdr:nvSpPr>
      <xdr:spPr>
        <a:xfrm>
          <a:off x="18605500" y="64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35795</xdr:rowOff>
    </xdr:from>
    <xdr:ext cx="469744" cy="259045"/>
    <xdr:sp macro="" textlink="">
      <xdr:nvSpPr>
        <xdr:cNvPr id="771" name="テキスト ボックス 770"/>
        <xdr:cNvSpPr txBox="1"/>
      </xdr:nvSpPr>
      <xdr:spPr>
        <a:xfrm>
          <a:off x="18421428" y="62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110668</xdr:rowOff>
    </xdr:from>
    <xdr:to>
      <xdr:col>116</xdr:col>
      <xdr:colOff>63500</xdr:colOff>
      <xdr:row>57</xdr:row>
      <xdr:rowOff>118211</xdr:rowOff>
    </xdr:to>
    <xdr:cxnSp macro="">
      <xdr:nvCxnSpPr>
        <xdr:cNvPr id="796" name="直線コネクタ 795"/>
        <xdr:cNvCxnSpPr/>
      </xdr:nvCxnSpPr>
      <xdr:spPr>
        <a:xfrm>
          <a:off x="21323300" y="9883318"/>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52375</xdr:rowOff>
    </xdr:from>
    <xdr:to>
      <xdr:col>111</xdr:col>
      <xdr:colOff>177800</xdr:colOff>
      <xdr:row>57</xdr:row>
      <xdr:rowOff>110668</xdr:rowOff>
    </xdr:to>
    <xdr:cxnSp macro="">
      <xdr:nvCxnSpPr>
        <xdr:cNvPr id="799" name="直線コネクタ 798"/>
        <xdr:cNvCxnSpPr/>
      </xdr:nvCxnSpPr>
      <xdr:spPr>
        <a:xfrm>
          <a:off x="20434300" y="9653575"/>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52375</xdr:rowOff>
    </xdr:from>
    <xdr:to>
      <xdr:col>107</xdr:col>
      <xdr:colOff>50800</xdr:colOff>
      <xdr:row>57</xdr:row>
      <xdr:rowOff>81007</xdr:rowOff>
    </xdr:to>
    <xdr:cxnSp macro="">
      <xdr:nvCxnSpPr>
        <xdr:cNvPr id="802" name="直線コネクタ 801"/>
        <xdr:cNvCxnSpPr/>
      </xdr:nvCxnSpPr>
      <xdr:spPr>
        <a:xfrm flipV="1">
          <a:off x="19545300" y="9653575"/>
          <a:ext cx="889000" cy="20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81007</xdr:rowOff>
    </xdr:from>
    <xdr:to>
      <xdr:col>102</xdr:col>
      <xdr:colOff>114300</xdr:colOff>
      <xdr:row>57</xdr:row>
      <xdr:rowOff>87237</xdr:rowOff>
    </xdr:to>
    <xdr:cxnSp macro="">
      <xdr:nvCxnSpPr>
        <xdr:cNvPr id="805" name="直線コネクタ 804"/>
        <xdr:cNvCxnSpPr/>
      </xdr:nvCxnSpPr>
      <xdr:spPr>
        <a:xfrm flipV="1">
          <a:off x="18656300" y="9853657"/>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67411</xdr:rowOff>
    </xdr:from>
    <xdr:to>
      <xdr:col>116</xdr:col>
      <xdr:colOff>114300</xdr:colOff>
      <xdr:row>57</xdr:row>
      <xdr:rowOff>169011</xdr:rowOff>
    </xdr:to>
    <xdr:sp macro="" textlink="">
      <xdr:nvSpPr>
        <xdr:cNvPr id="815" name="楕円 814"/>
        <xdr:cNvSpPr/>
      </xdr:nvSpPr>
      <xdr:spPr>
        <a:xfrm>
          <a:off x="221107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153788</xdr:rowOff>
    </xdr:from>
    <xdr:ext cx="469744" cy="259045"/>
    <xdr:sp macro="" textlink="">
      <xdr:nvSpPr>
        <xdr:cNvPr id="816" name="貸付金該当値テキスト"/>
        <xdr:cNvSpPr txBox="1"/>
      </xdr:nvSpPr>
      <xdr:spPr>
        <a:xfrm>
          <a:off x="22212300" y="97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59868</xdr:rowOff>
    </xdr:from>
    <xdr:to>
      <xdr:col>112</xdr:col>
      <xdr:colOff>38100</xdr:colOff>
      <xdr:row>57</xdr:row>
      <xdr:rowOff>161468</xdr:rowOff>
    </xdr:to>
    <xdr:sp macro="" textlink="">
      <xdr:nvSpPr>
        <xdr:cNvPr id="817" name="楕円 816"/>
        <xdr:cNvSpPr/>
      </xdr:nvSpPr>
      <xdr:spPr>
        <a:xfrm>
          <a:off x="21272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152595</xdr:rowOff>
    </xdr:from>
    <xdr:ext cx="469744" cy="259045"/>
    <xdr:sp macro="" textlink="">
      <xdr:nvSpPr>
        <xdr:cNvPr id="818" name="テキスト ボックス 817"/>
        <xdr:cNvSpPr txBox="1"/>
      </xdr:nvSpPr>
      <xdr:spPr>
        <a:xfrm>
          <a:off x="21088428" y="99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1575</xdr:rowOff>
    </xdr:from>
    <xdr:to>
      <xdr:col>107</xdr:col>
      <xdr:colOff>101600</xdr:colOff>
      <xdr:row>56</xdr:row>
      <xdr:rowOff>103175</xdr:rowOff>
    </xdr:to>
    <xdr:sp macro="" textlink="">
      <xdr:nvSpPr>
        <xdr:cNvPr id="819" name="楕円 818"/>
        <xdr:cNvSpPr/>
      </xdr:nvSpPr>
      <xdr:spPr>
        <a:xfrm>
          <a:off x="20383500" y="96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94302</xdr:rowOff>
    </xdr:from>
    <xdr:ext cx="469744" cy="259045"/>
    <xdr:sp macro="" textlink="">
      <xdr:nvSpPr>
        <xdr:cNvPr id="820" name="テキスト ボックス 819"/>
        <xdr:cNvSpPr txBox="1"/>
      </xdr:nvSpPr>
      <xdr:spPr>
        <a:xfrm>
          <a:off x="20199428" y="96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30207</xdr:rowOff>
    </xdr:from>
    <xdr:to>
      <xdr:col>102</xdr:col>
      <xdr:colOff>165100</xdr:colOff>
      <xdr:row>57</xdr:row>
      <xdr:rowOff>131807</xdr:rowOff>
    </xdr:to>
    <xdr:sp macro="" textlink="">
      <xdr:nvSpPr>
        <xdr:cNvPr id="821" name="楕円 820"/>
        <xdr:cNvSpPr/>
      </xdr:nvSpPr>
      <xdr:spPr>
        <a:xfrm>
          <a:off x="19494500" y="98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122934</xdr:rowOff>
    </xdr:from>
    <xdr:ext cx="469744" cy="259045"/>
    <xdr:sp macro="" textlink="">
      <xdr:nvSpPr>
        <xdr:cNvPr id="822" name="テキスト ボックス 821"/>
        <xdr:cNvSpPr txBox="1"/>
      </xdr:nvSpPr>
      <xdr:spPr>
        <a:xfrm>
          <a:off x="19310428" y="98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36437</xdr:rowOff>
    </xdr:from>
    <xdr:to>
      <xdr:col>98</xdr:col>
      <xdr:colOff>38100</xdr:colOff>
      <xdr:row>57</xdr:row>
      <xdr:rowOff>138037</xdr:rowOff>
    </xdr:to>
    <xdr:sp macro="" textlink="">
      <xdr:nvSpPr>
        <xdr:cNvPr id="823" name="楕円 822"/>
        <xdr:cNvSpPr/>
      </xdr:nvSpPr>
      <xdr:spPr>
        <a:xfrm>
          <a:off x="18605500" y="98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129164</xdr:rowOff>
    </xdr:from>
    <xdr:ext cx="469744" cy="259045"/>
    <xdr:sp macro="" textlink="">
      <xdr:nvSpPr>
        <xdr:cNvPr id="824" name="テキスト ボックス 823"/>
        <xdr:cNvSpPr txBox="1"/>
      </xdr:nvSpPr>
      <xdr:spPr>
        <a:xfrm>
          <a:off x="18421428" y="990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74968</xdr:rowOff>
    </xdr:from>
    <xdr:to>
      <xdr:col>116</xdr:col>
      <xdr:colOff>63500</xdr:colOff>
      <xdr:row>75</xdr:row>
      <xdr:rowOff>2502</xdr:rowOff>
    </xdr:to>
    <xdr:cxnSp macro="">
      <xdr:nvCxnSpPr>
        <xdr:cNvPr id="854" name="直線コネクタ 853"/>
        <xdr:cNvCxnSpPr/>
      </xdr:nvCxnSpPr>
      <xdr:spPr>
        <a:xfrm flipV="1">
          <a:off x="21323300" y="12762268"/>
          <a:ext cx="8382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169494</xdr:rowOff>
    </xdr:from>
    <xdr:to>
      <xdr:col>111</xdr:col>
      <xdr:colOff>177800</xdr:colOff>
      <xdr:row>75</xdr:row>
      <xdr:rowOff>2502</xdr:rowOff>
    </xdr:to>
    <xdr:cxnSp macro="">
      <xdr:nvCxnSpPr>
        <xdr:cNvPr id="857" name="直線コネクタ 856"/>
        <xdr:cNvCxnSpPr/>
      </xdr:nvCxnSpPr>
      <xdr:spPr>
        <a:xfrm>
          <a:off x="20434300" y="1285679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150711</xdr:rowOff>
    </xdr:from>
    <xdr:to>
      <xdr:col>107</xdr:col>
      <xdr:colOff>50800</xdr:colOff>
      <xdr:row>74</xdr:row>
      <xdr:rowOff>169494</xdr:rowOff>
    </xdr:to>
    <xdr:cxnSp macro="">
      <xdr:nvCxnSpPr>
        <xdr:cNvPr id="860" name="直線コネクタ 859"/>
        <xdr:cNvCxnSpPr/>
      </xdr:nvCxnSpPr>
      <xdr:spPr>
        <a:xfrm>
          <a:off x="19545300" y="12838011"/>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150711</xdr:rowOff>
    </xdr:from>
    <xdr:to>
      <xdr:col>102</xdr:col>
      <xdr:colOff>114300</xdr:colOff>
      <xdr:row>75</xdr:row>
      <xdr:rowOff>8865</xdr:rowOff>
    </xdr:to>
    <xdr:cxnSp macro="">
      <xdr:nvCxnSpPr>
        <xdr:cNvPr id="863" name="直線コネクタ 862"/>
        <xdr:cNvCxnSpPr/>
      </xdr:nvCxnSpPr>
      <xdr:spPr>
        <a:xfrm flipV="1">
          <a:off x="18656300" y="12838011"/>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24168</xdr:rowOff>
    </xdr:from>
    <xdr:to>
      <xdr:col>116</xdr:col>
      <xdr:colOff>114300</xdr:colOff>
      <xdr:row>74</xdr:row>
      <xdr:rowOff>125768</xdr:rowOff>
    </xdr:to>
    <xdr:sp macro="" textlink="">
      <xdr:nvSpPr>
        <xdr:cNvPr id="873" name="楕円 872"/>
        <xdr:cNvSpPr/>
      </xdr:nvSpPr>
      <xdr:spPr>
        <a:xfrm>
          <a:off x="22110700" y="127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2595</xdr:rowOff>
    </xdr:from>
    <xdr:ext cx="534377" cy="259045"/>
    <xdr:sp macro="" textlink="">
      <xdr:nvSpPr>
        <xdr:cNvPr id="874" name="繰出金該当値テキスト"/>
        <xdr:cNvSpPr txBox="1"/>
      </xdr:nvSpPr>
      <xdr:spPr>
        <a:xfrm>
          <a:off x="22212300" y="126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123152</xdr:rowOff>
    </xdr:from>
    <xdr:to>
      <xdr:col>112</xdr:col>
      <xdr:colOff>38100</xdr:colOff>
      <xdr:row>75</xdr:row>
      <xdr:rowOff>53302</xdr:rowOff>
    </xdr:to>
    <xdr:sp macro="" textlink="">
      <xdr:nvSpPr>
        <xdr:cNvPr id="875" name="楕円 874"/>
        <xdr:cNvSpPr/>
      </xdr:nvSpPr>
      <xdr:spPr>
        <a:xfrm>
          <a:off x="21272500" y="128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44429</xdr:rowOff>
    </xdr:from>
    <xdr:ext cx="534377" cy="259045"/>
    <xdr:sp macro="" textlink="">
      <xdr:nvSpPr>
        <xdr:cNvPr id="876" name="テキスト ボックス 875"/>
        <xdr:cNvSpPr txBox="1"/>
      </xdr:nvSpPr>
      <xdr:spPr>
        <a:xfrm>
          <a:off x="21056111" y="12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118694</xdr:rowOff>
    </xdr:from>
    <xdr:to>
      <xdr:col>107</xdr:col>
      <xdr:colOff>101600</xdr:colOff>
      <xdr:row>75</xdr:row>
      <xdr:rowOff>48844</xdr:rowOff>
    </xdr:to>
    <xdr:sp macro="" textlink="">
      <xdr:nvSpPr>
        <xdr:cNvPr id="877" name="楕円 876"/>
        <xdr:cNvSpPr/>
      </xdr:nvSpPr>
      <xdr:spPr>
        <a:xfrm>
          <a:off x="20383500" y="128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39971</xdr:rowOff>
    </xdr:from>
    <xdr:ext cx="534377" cy="259045"/>
    <xdr:sp macro="" textlink="">
      <xdr:nvSpPr>
        <xdr:cNvPr id="878" name="テキスト ボックス 877"/>
        <xdr:cNvSpPr txBox="1"/>
      </xdr:nvSpPr>
      <xdr:spPr>
        <a:xfrm>
          <a:off x="20167111" y="128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99911</xdr:rowOff>
    </xdr:from>
    <xdr:to>
      <xdr:col>102</xdr:col>
      <xdr:colOff>165100</xdr:colOff>
      <xdr:row>75</xdr:row>
      <xdr:rowOff>30061</xdr:rowOff>
    </xdr:to>
    <xdr:sp macro="" textlink="">
      <xdr:nvSpPr>
        <xdr:cNvPr id="879" name="楕円 878"/>
        <xdr:cNvSpPr/>
      </xdr:nvSpPr>
      <xdr:spPr>
        <a:xfrm>
          <a:off x="19494500" y="127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21188</xdr:rowOff>
    </xdr:from>
    <xdr:ext cx="534377" cy="259045"/>
    <xdr:sp macro="" textlink="">
      <xdr:nvSpPr>
        <xdr:cNvPr id="880" name="テキスト ボックス 879"/>
        <xdr:cNvSpPr txBox="1"/>
      </xdr:nvSpPr>
      <xdr:spPr>
        <a:xfrm>
          <a:off x="19278111" y="128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129515</xdr:rowOff>
    </xdr:from>
    <xdr:to>
      <xdr:col>98</xdr:col>
      <xdr:colOff>38100</xdr:colOff>
      <xdr:row>75</xdr:row>
      <xdr:rowOff>59665</xdr:rowOff>
    </xdr:to>
    <xdr:sp macro="" textlink="">
      <xdr:nvSpPr>
        <xdr:cNvPr id="881" name="楕円 880"/>
        <xdr:cNvSpPr/>
      </xdr:nvSpPr>
      <xdr:spPr>
        <a:xfrm>
          <a:off x="18605500" y="128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50792</xdr:rowOff>
    </xdr:from>
    <xdr:ext cx="534377" cy="259045"/>
    <xdr:sp macro="" textlink="">
      <xdr:nvSpPr>
        <xdr:cNvPr id="882" name="テキスト ボックス 881"/>
        <xdr:cNvSpPr txBox="1"/>
      </xdr:nvSpPr>
      <xdr:spPr>
        <a:xfrm>
          <a:off x="18389111" y="129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普通建設事業については、火災のあった環境センター整備費や市役所東庁舎整備による施設整備工事費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庁舎整備費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、大里西公民館の移転や稲沢公民館の増築にかかる公民館整備費施設整備工事費、祖父江の森体育施設整備費施設整備工事費などの大きな事業より、前年度の</a:t>
          </a:r>
          <a:r>
            <a:rPr lang="en-US" altLang="ja-JP" sz="1000">
              <a:solidFill>
                <a:schemeClr val="dk1"/>
              </a:solidFill>
              <a:effectLst/>
              <a:latin typeface="+mn-lt"/>
              <a:ea typeface="+mn-ea"/>
              <a:cs typeface="+mn-cs"/>
            </a:rPr>
            <a:t>52,424</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81,934</a:t>
          </a:r>
          <a:r>
            <a:rPr lang="ja-JP" altLang="ja-JP" sz="1000">
              <a:solidFill>
                <a:schemeClr val="dk1"/>
              </a:solidFill>
              <a:effectLst/>
              <a:latin typeface="+mn-lt"/>
              <a:ea typeface="+mn-ea"/>
              <a:cs typeface="+mn-cs"/>
            </a:rPr>
            <a:t>円に増（前年度比</a:t>
          </a:r>
          <a:r>
            <a:rPr lang="en-US" altLang="ja-JP" sz="1000">
              <a:solidFill>
                <a:schemeClr val="dk1"/>
              </a:solidFill>
              <a:effectLst/>
              <a:latin typeface="+mn-lt"/>
              <a:ea typeface="+mn-ea"/>
              <a:cs typeface="+mn-cs"/>
            </a:rPr>
            <a:t>156.3</a:t>
          </a:r>
          <a:r>
            <a:rPr lang="ja-JP" altLang="ja-JP" sz="1000">
              <a:solidFill>
                <a:schemeClr val="dk1"/>
              </a:solidFill>
              <a:effectLst/>
              <a:latin typeface="+mn-lt"/>
              <a:ea typeface="+mn-ea"/>
              <a:cs typeface="+mn-cs"/>
            </a:rPr>
            <a:t>％）となっている。</a:t>
          </a:r>
        </a:p>
        <a:p>
          <a:r>
            <a:rPr lang="ja-JP" altLang="ja-JP" sz="1000">
              <a:solidFill>
                <a:schemeClr val="dk1"/>
              </a:solidFill>
              <a:effectLst/>
              <a:latin typeface="+mn-lt"/>
              <a:ea typeface="+mn-ea"/>
              <a:cs typeface="+mn-cs"/>
            </a:rPr>
            <a:t>　義務的経費ついては、扶助費においてこどものための教育・保育給付費負担金施設型給付費負担金の増等により</a:t>
          </a:r>
          <a:r>
            <a:rPr lang="en-US" altLang="ja-JP" sz="1000">
              <a:solidFill>
                <a:schemeClr val="dk1"/>
              </a:solidFill>
              <a:effectLst/>
              <a:latin typeface="+mn-lt"/>
              <a:ea typeface="+mn-ea"/>
              <a:cs typeface="+mn-cs"/>
            </a:rPr>
            <a:t>76,219</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77,743</a:t>
          </a:r>
          <a:r>
            <a:rPr lang="ja-JP" altLang="ja-JP" sz="1000">
              <a:solidFill>
                <a:schemeClr val="dk1"/>
              </a:solidFill>
              <a:effectLst/>
              <a:latin typeface="+mn-lt"/>
              <a:ea typeface="+mn-ea"/>
              <a:cs typeface="+mn-cs"/>
            </a:rPr>
            <a:t>円に増（前年度比</a:t>
          </a:r>
          <a:r>
            <a:rPr lang="en-US" altLang="ja-JP" sz="1000">
              <a:solidFill>
                <a:schemeClr val="dk1"/>
              </a:solidFill>
              <a:effectLst/>
              <a:latin typeface="+mn-lt"/>
              <a:ea typeface="+mn-ea"/>
              <a:cs typeface="+mn-cs"/>
            </a:rPr>
            <a:t>102.0</a:t>
          </a:r>
          <a:r>
            <a:rPr lang="ja-JP" altLang="ja-JP" sz="1000">
              <a:solidFill>
                <a:schemeClr val="dk1"/>
              </a:solidFill>
              <a:effectLst/>
              <a:latin typeface="+mn-lt"/>
              <a:ea typeface="+mn-ea"/>
              <a:cs typeface="+mn-cs"/>
            </a:rPr>
            <a:t>％）、公債費において平成</a:t>
          </a:r>
          <a:r>
            <a:rPr lang="en-US" altLang="ja-JP" sz="1000">
              <a:solidFill>
                <a:schemeClr val="dk1"/>
              </a:solidFill>
              <a:effectLst/>
              <a:latin typeface="+mn-lt"/>
              <a:ea typeface="+mn-ea"/>
              <a:cs typeface="+mn-cs"/>
            </a:rPr>
            <a:t>11</a:t>
          </a:r>
          <a:r>
            <a:rPr lang="ja-JP" altLang="ja-JP" sz="1000">
              <a:solidFill>
                <a:schemeClr val="dk1"/>
              </a:solidFill>
              <a:effectLst/>
              <a:latin typeface="+mn-lt"/>
              <a:ea typeface="+mn-ea"/>
              <a:cs typeface="+mn-cs"/>
            </a:rPr>
            <a:t>年度借入の減税補てん債、平成</a:t>
          </a: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年度借入の街路整備事業や保健センター新築事業が償還終了となったこと等により、前年度の</a:t>
          </a:r>
          <a:r>
            <a:rPr lang="en-US" altLang="ja-JP" sz="1000">
              <a:solidFill>
                <a:schemeClr val="dk1"/>
              </a:solidFill>
              <a:effectLst/>
              <a:latin typeface="+mn-lt"/>
              <a:ea typeface="+mn-ea"/>
              <a:cs typeface="+mn-cs"/>
            </a:rPr>
            <a:t>30,905</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29,814</a:t>
          </a:r>
          <a:r>
            <a:rPr lang="ja-JP" altLang="ja-JP" sz="1000">
              <a:solidFill>
                <a:schemeClr val="dk1"/>
              </a:solidFill>
              <a:effectLst/>
              <a:latin typeface="+mn-lt"/>
              <a:ea typeface="+mn-ea"/>
              <a:cs typeface="+mn-cs"/>
            </a:rPr>
            <a:t>円に</a:t>
          </a:r>
          <a:r>
            <a:rPr lang="ja-JP" altLang="en-US" sz="1000">
              <a:solidFill>
                <a:schemeClr val="dk1"/>
              </a:solidFill>
              <a:effectLst/>
              <a:latin typeface="+mn-lt"/>
              <a:ea typeface="+mn-ea"/>
              <a:cs typeface="+mn-cs"/>
            </a:rPr>
            <a:t>減</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96.5</a:t>
          </a:r>
          <a:r>
            <a:rPr lang="ja-JP" altLang="ja-JP" sz="1000">
              <a:solidFill>
                <a:schemeClr val="dk1"/>
              </a:solidFill>
              <a:effectLst/>
              <a:latin typeface="+mn-lt"/>
              <a:ea typeface="+mn-ea"/>
              <a:cs typeface="+mn-cs"/>
            </a:rPr>
            <a:t>％）、人件費については、臨時職員賃金から会計年度任用職員になったことで前年度の</a:t>
          </a:r>
          <a:r>
            <a:rPr lang="en-US" altLang="ja-JP" sz="1000">
              <a:solidFill>
                <a:schemeClr val="dk1"/>
              </a:solidFill>
              <a:effectLst/>
              <a:latin typeface="+mn-lt"/>
              <a:ea typeface="+mn-ea"/>
              <a:cs typeface="+mn-cs"/>
            </a:rPr>
            <a:t>49,349</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58,438</a:t>
          </a:r>
          <a:r>
            <a:rPr lang="ja-JP" altLang="ja-JP" sz="1000">
              <a:solidFill>
                <a:schemeClr val="dk1"/>
              </a:solidFill>
              <a:effectLst/>
              <a:latin typeface="+mn-lt"/>
              <a:ea typeface="+mn-ea"/>
              <a:cs typeface="+mn-cs"/>
            </a:rPr>
            <a:t>円に増（前年度比</a:t>
          </a:r>
          <a:r>
            <a:rPr lang="en-US" altLang="ja-JP" sz="1000">
              <a:solidFill>
                <a:schemeClr val="dk1"/>
              </a:solidFill>
              <a:effectLst/>
              <a:latin typeface="+mn-lt"/>
              <a:ea typeface="+mn-ea"/>
              <a:cs typeface="+mn-cs"/>
            </a:rPr>
            <a:t>118.4</a:t>
          </a:r>
          <a:r>
            <a:rPr lang="ja-JP" altLang="ja-JP" sz="1000">
              <a:solidFill>
                <a:schemeClr val="dk1"/>
              </a:solidFill>
              <a:effectLst/>
              <a:latin typeface="+mn-lt"/>
              <a:ea typeface="+mn-ea"/>
              <a:cs typeface="+mn-cs"/>
            </a:rPr>
            <a:t>％）となっている。</a:t>
          </a:r>
        </a:p>
        <a:p>
          <a:r>
            <a:rPr lang="ja-JP" altLang="ja-JP" sz="1000">
              <a:solidFill>
                <a:schemeClr val="dk1"/>
              </a:solidFill>
              <a:effectLst/>
              <a:latin typeface="+mn-lt"/>
              <a:ea typeface="+mn-ea"/>
              <a:cs typeface="+mn-cs"/>
            </a:rPr>
            <a:t>　その他の経費については、積立金において財政調整基金積立金の積立て額の大幅減等により、</a:t>
          </a:r>
          <a:r>
            <a:rPr lang="en-US" altLang="ja-JP" sz="1000">
              <a:solidFill>
                <a:schemeClr val="dk1"/>
              </a:solidFill>
              <a:effectLst/>
              <a:latin typeface="+mn-lt"/>
              <a:ea typeface="+mn-ea"/>
              <a:cs typeface="+mn-cs"/>
            </a:rPr>
            <a:t>6,746</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2,927</a:t>
          </a:r>
          <a:r>
            <a:rPr lang="ja-JP" altLang="ja-JP" sz="1000">
              <a:solidFill>
                <a:schemeClr val="dk1"/>
              </a:solidFill>
              <a:effectLst/>
              <a:latin typeface="+mn-lt"/>
              <a:ea typeface="+mn-ea"/>
              <a:cs typeface="+mn-cs"/>
            </a:rPr>
            <a:t>円に減（前年度比</a:t>
          </a:r>
          <a:r>
            <a:rPr lang="en-US" altLang="ja-JP" sz="1000">
              <a:solidFill>
                <a:schemeClr val="dk1"/>
              </a:solidFill>
              <a:effectLst/>
              <a:latin typeface="+mn-lt"/>
              <a:ea typeface="+mn-ea"/>
              <a:cs typeface="+mn-cs"/>
            </a:rPr>
            <a:t>43.4</a:t>
          </a:r>
          <a:r>
            <a:rPr lang="ja-JP" altLang="ja-JP" sz="1000">
              <a:solidFill>
                <a:schemeClr val="dk1"/>
              </a:solidFill>
              <a:effectLst/>
              <a:latin typeface="+mn-lt"/>
              <a:ea typeface="+mn-ea"/>
              <a:cs typeface="+mn-cs"/>
            </a:rPr>
            <a:t>％）となっている。</a:t>
          </a:r>
        </a:p>
        <a:p>
          <a:r>
            <a:rPr lang="ja-JP" altLang="ja-JP" sz="1000">
              <a:solidFill>
                <a:schemeClr val="dk1"/>
              </a:solidFill>
              <a:effectLst/>
              <a:latin typeface="+mn-lt"/>
              <a:ea typeface="+mn-ea"/>
              <a:cs typeface="+mn-cs"/>
            </a:rPr>
            <a:t>　今後は、近年の合併特例債を活用した事業の実施に伴う償還金及び臨時財政対策債の償還金の増による公債費の増や、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150042</xdr:rowOff>
    </xdr:from>
    <xdr:to>
      <xdr:col>24</xdr:col>
      <xdr:colOff>63500</xdr:colOff>
      <xdr:row>36</xdr:row>
      <xdr:rowOff>14514</xdr:rowOff>
    </xdr:to>
    <xdr:cxnSp macro="">
      <xdr:nvCxnSpPr>
        <xdr:cNvPr id="63" name="直線コネクタ 62"/>
        <xdr:cNvCxnSpPr/>
      </xdr:nvCxnSpPr>
      <xdr:spPr>
        <a:xfrm>
          <a:off x="3797300" y="61507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150042</xdr:rowOff>
    </xdr:from>
    <xdr:to>
      <xdr:col>19</xdr:col>
      <xdr:colOff>177800</xdr:colOff>
      <xdr:row>36</xdr:row>
      <xdr:rowOff>34108</xdr:rowOff>
    </xdr:to>
    <xdr:cxnSp macro="">
      <xdr:nvCxnSpPr>
        <xdr:cNvPr id="66" name="直線コネクタ 65"/>
        <xdr:cNvCxnSpPr/>
      </xdr:nvCxnSpPr>
      <xdr:spPr>
        <a:xfrm flipV="1">
          <a:off x="2908300" y="61507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34108</xdr:rowOff>
    </xdr:from>
    <xdr:to>
      <xdr:col>15</xdr:col>
      <xdr:colOff>50800</xdr:colOff>
      <xdr:row>36</xdr:row>
      <xdr:rowOff>46083</xdr:rowOff>
    </xdr:to>
    <xdr:cxnSp macro="">
      <xdr:nvCxnSpPr>
        <xdr:cNvPr id="69" name="直線コネクタ 68"/>
        <xdr:cNvCxnSpPr/>
      </xdr:nvCxnSpPr>
      <xdr:spPr>
        <a:xfrm flipV="1">
          <a:off x="2019300" y="620630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149497</xdr:rowOff>
    </xdr:from>
    <xdr:to>
      <xdr:col>10</xdr:col>
      <xdr:colOff>114300</xdr:colOff>
      <xdr:row>36</xdr:row>
      <xdr:rowOff>46083</xdr:rowOff>
    </xdr:to>
    <xdr:cxnSp macro="">
      <xdr:nvCxnSpPr>
        <xdr:cNvPr id="72" name="直線コネクタ 71"/>
        <xdr:cNvCxnSpPr/>
      </xdr:nvCxnSpPr>
      <xdr:spPr>
        <a:xfrm>
          <a:off x="1130300" y="597879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135164</xdr:rowOff>
    </xdr:from>
    <xdr:to>
      <xdr:col>24</xdr:col>
      <xdr:colOff>114300</xdr:colOff>
      <xdr:row>36</xdr:row>
      <xdr:rowOff>65314</xdr:rowOff>
    </xdr:to>
    <xdr:sp macro="" textlink="">
      <xdr:nvSpPr>
        <xdr:cNvPr id="82" name="楕円 81"/>
        <xdr:cNvSpPr/>
      </xdr:nvSpPr>
      <xdr:spPr>
        <a:xfrm>
          <a:off x="4584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113591</xdr:rowOff>
    </xdr:from>
    <xdr:ext cx="469744" cy="259045"/>
    <xdr:sp macro="" textlink="">
      <xdr:nvSpPr>
        <xdr:cNvPr id="83" name="議会費該当値テキスト"/>
        <xdr:cNvSpPr txBox="1"/>
      </xdr:nvSpPr>
      <xdr:spPr>
        <a:xfrm>
          <a:off x="46863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99242</xdr:rowOff>
    </xdr:from>
    <xdr:to>
      <xdr:col>20</xdr:col>
      <xdr:colOff>38100</xdr:colOff>
      <xdr:row>36</xdr:row>
      <xdr:rowOff>29392</xdr:rowOff>
    </xdr:to>
    <xdr:sp macro="" textlink="">
      <xdr:nvSpPr>
        <xdr:cNvPr id="84" name="楕円 83"/>
        <xdr:cNvSpPr/>
      </xdr:nvSpPr>
      <xdr:spPr>
        <a:xfrm>
          <a:off x="3746500" y="60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20519</xdr:rowOff>
    </xdr:from>
    <xdr:ext cx="469744" cy="259045"/>
    <xdr:sp macro="" textlink="">
      <xdr:nvSpPr>
        <xdr:cNvPr id="85" name="テキスト ボックス 84"/>
        <xdr:cNvSpPr txBox="1"/>
      </xdr:nvSpPr>
      <xdr:spPr>
        <a:xfrm>
          <a:off x="3562428"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154758</xdr:rowOff>
    </xdr:from>
    <xdr:to>
      <xdr:col>15</xdr:col>
      <xdr:colOff>101600</xdr:colOff>
      <xdr:row>36</xdr:row>
      <xdr:rowOff>84908</xdr:rowOff>
    </xdr:to>
    <xdr:sp macro="" textlink="">
      <xdr:nvSpPr>
        <xdr:cNvPr id="86" name="楕円 85"/>
        <xdr:cNvSpPr/>
      </xdr:nvSpPr>
      <xdr:spPr>
        <a:xfrm>
          <a:off x="2857500" y="61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76035</xdr:rowOff>
    </xdr:from>
    <xdr:ext cx="469744" cy="259045"/>
    <xdr:sp macro="" textlink="">
      <xdr:nvSpPr>
        <xdr:cNvPr id="87" name="テキスト ボックス 86"/>
        <xdr:cNvSpPr txBox="1"/>
      </xdr:nvSpPr>
      <xdr:spPr>
        <a:xfrm>
          <a:off x="2673428" y="624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166733</xdr:rowOff>
    </xdr:from>
    <xdr:to>
      <xdr:col>10</xdr:col>
      <xdr:colOff>165100</xdr:colOff>
      <xdr:row>36</xdr:row>
      <xdr:rowOff>96883</xdr:rowOff>
    </xdr:to>
    <xdr:sp macro="" textlink="">
      <xdr:nvSpPr>
        <xdr:cNvPr id="88" name="楕円 87"/>
        <xdr:cNvSpPr/>
      </xdr:nvSpPr>
      <xdr:spPr>
        <a:xfrm>
          <a:off x="1968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88010</xdr:rowOff>
    </xdr:from>
    <xdr:ext cx="469744" cy="259045"/>
    <xdr:sp macro="" textlink="">
      <xdr:nvSpPr>
        <xdr:cNvPr id="89" name="テキスト ボックス 88"/>
        <xdr:cNvSpPr txBox="1"/>
      </xdr:nvSpPr>
      <xdr:spPr>
        <a:xfrm>
          <a:off x="1784428"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98697</xdr:rowOff>
    </xdr:from>
    <xdr:to>
      <xdr:col>6</xdr:col>
      <xdr:colOff>38100</xdr:colOff>
      <xdr:row>35</xdr:row>
      <xdr:rowOff>28847</xdr:rowOff>
    </xdr:to>
    <xdr:sp macro="" textlink="">
      <xdr:nvSpPr>
        <xdr:cNvPr id="90" name="楕円 89"/>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45374</xdr:rowOff>
    </xdr:from>
    <xdr:ext cx="469744" cy="259045"/>
    <xdr:sp macro="" textlink="">
      <xdr:nvSpPr>
        <xdr:cNvPr id="91" name="テキスト ボックス 90"/>
        <xdr:cNvSpPr txBox="1"/>
      </xdr:nvSpPr>
      <xdr:spPr>
        <a:xfrm>
          <a:off x="895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2573</xdr:rowOff>
    </xdr:from>
    <xdr:to>
      <xdr:col>24</xdr:col>
      <xdr:colOff>63500</xdr:colOff>
      <xdr:row>57</xdr:row>
      <xdr:rowOff>164663</xdr:rowOff>
    </xdr:to>
    <xdr:cxnSp macro="">
      <xdr:nvCxnSpPr>
        <xdr:cNvPr id="122" name="直線コネクタ 121"/>
        <xdr:cNvCxnSpPr/>
      </xdr:nvCxnSpPr>
      <xdr:spPr>
        <a:xfrm flipV="1">
          <a:off x="3797300" y="9260873"/>
          <a:ext cx="838200" cy="67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164663</xdr:rowOff>
    </xdr:from>
    <xdr:to>
      <xdr:col>19</xdr:col>
      <xdr:colOff>177800</xdr:colOff>
      <xdr:row>58</xdr:row>
      <xdr:rowOff>26660</xdr:rowOff>
    </xdr:to>
    <xdr:cxnSp macro="">
      <xdr:nvCxnSpPr>
        <xdr:cNvPr id="125" name="直線コネクタ 124"/>
        <xdr:cNvCxnSpPr/>
      </xdr:nvCxnSpPr>
      <xdr:spPr>
        <a:xfrm flipV="1">
          <a:off x="2908300" y="9937313"/>
          <a:ext cx="889000" cy="3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26660</xdr:rowOff>
    </xdr:from>
    <xdr:to>
      <xdr:col>15</xdr:col>
      <xdr:colOff>50800</xdr:colOff>
      <xdr:row>58</xdr:row>
      <xdr:rowOff>51114</xdr:rowOff>
    </xdr:to>
    <xdr:cxnSp macro="">
      <xdr:nvCxnSpPr>
        <xdr:cNvPr id="128" name="直線コネクタ 127"/>
        <xdr:cNvCxnSpPr/>
      </xdr:nvCxnSpPr>
      <xdr:spPr>
        <a:xfrm flipV="1">
          <a:off x="2019300" y="9970760"/>
          <a:ext cx="889000" cy="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169856</xdr:rowOff>
    </xdr:from>
    <xdr:to>
      <xdr:col>10</xdr:col>
      <xdr:colOff>114300</xdr:colOff>
      <xdr:row>58</xdr:row>
      <xdr:rowOff>51114</xdr:rowOff>
    </xdr:to>
    <xdr:cxnSp macro="">
      <xdr:nvCxnSpPr>
        <xdr:cNvPr id="131" name="直線コネクタ 130"/>
        <xdr:cNvCxnSpPr/>
      </xdr:nvCxnSpPr>
      <xdr:spPr>
        <a:xfrm>
          <a:off x="1130300" y="9942506"/>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123223</xdr:rowOff>
    </xdr:from>
    <xdr:to>
      <xdr:col>24</xdr:col>
      <xdr:colOff>114300</xdr:colOff>
      <xdr:row>54</xdr:row>
      <xdr:rowOff>53373</xdr:rowOff>
    </xdr:to>
    <xdr:sp macro="" textlink="">
      <xdr:nvSpPr>
        <xdr:cNvPr id="141" name="楕円 140"/>
        <xdr:cNvSpPr/>
      </xdr:nvSpPr>
      <xdr:spPr>
        <a:xfrm>
          <a:off x="4584700" y="92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52299</xdr:rowOff>
    </xdr:from>
    <xdr:ext cx="599010" cy="259045"/>
    <xdr:sp macro="" textlink="">
      <xdr:nvSpPr>
        <xdr:cNvPr id="142" name="総務費該当値テキスト"/>
        <xdr:cNvSpPr txBox="1"/>
      </xdr:nvSpPr>
      <xdr:spPr>
        <a:xfrm>
          <a:off x="4686300" y="91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113863</xdr:rowOff>
    </xdr:from>
    <xdr:to>
      <xdr:col>20</xdr:col>
      <xdr:colOff>38100</xdr:colOff>
      <xdr:row>58</xdr:row>
      <xdr:rowOff>44013</xdr:rowOff>
    </xdr:to>
    <xdr:sp macro="" textlink="">
      <xdr:nvSpPr>
        <xdr:cNvPr id="143" name="楕円 142"/>
        <xdr:cNvSpPr/>
      </xdr:nvSpPr>
      <xdr:spPr>
        <a:xfrm>
          <a:off x="3746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35140</xdr:rowOff>
    </xdr:from>
    <xdr:ext cx="534377" cy="259045"/>
    <xdr:sp macro="" textlink="">
      <xdr:nvSpPr>
        <xdr:cNvPr id="144" name="テキスト ボックス 143"/>
        <xdr:cNvSpPr txBox="1"/>
      </xdr:nvSpPr>
      <xdr:spPr>
        <a:xfrm>
          <a:off x="3530111" y="99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147310</xdr:rowOff>
    </xdr:from>
    <xdr:to>
      <xdr:col>15</xdr:col>
      <xdr:colOff>101600</xdr:colOff>
      <xdr:row>58</xdr:row>
      <xdr:rowOff>77460</xdr:rowOff>
    </xdr:to>
    <xdr:sp macro="" textlink="">
      <xdr:nvSpPr>
        <xdr:cNvPr id="145" name="楕円 144"/>
        <xdr:cNvSpPr/>
      </xdr:nvSpPr>
      <xdr:spPr>
        <a:xfrm>
          <a:off x="2857500" y="99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68587</xdr:rowOff>
    </xdr:from>
    <xdr:ext cx="534377" cy="259045"/>
    <xdr:sp macro="" textlink="">
      <xdr:nvSpPr>
        <xdr:cNvPr id="146" name="テキスト ボックス 145"/>
        <xdr:cNvSpPr txBox="1"/>
      </xdr:nvSpPr>
      <xdr:spPr>
        <a:xfrm>
          <a:off x="2641111" y="100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xdr:rowOff>
    </xdr:from>
    <xdr:to>
      <xdr:col>10</xdr:col>
      <xdr:colOff>165100</xdr:colOff>
      <xdr:row>58</xdr:row>
      <xdr:rowOff>101914</xdr:rowOff>
    </xdr:to>
    <xdr:sp macro="" textlink="">
      <xdr:nvSpPr>
        <xdr:cNvPr id="147" name="楕円 146"/>
        <xdr:cNvSpPr/>
      </xdr:nvSpPr>
      <xdr:spPr>
        <a:xfrm>
          <a:off x="1968500" y="99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93041</xdr:rowOff>
    </xdr:from>
    <xdr:ext cx="534377" cy="259045"/>
    <xdr:sp macro="" textlink="">
      <xdr:nvSpPr>
        <xdr:cNvPr id="148" name="テキスト ボックス 147"/>
        <xdr:cNvSpPr txBox="1"/>
      </xdr:nvSpPr>
      <xdr:spPr>
        <a:xfrm>
          <a:off x="1752111" y="100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119056</xdr:rowOff>
    </xdr:from>
    <xdr:to>
      <xdr:col>6</xdr:col>
      <xdr:colOff>38100</xdr:colOff>
      <xdr:row>58</xdr:row>
      <xdr:rowOff>49206</xdr:rowOff>
    </xdr:to>
    <xdr:sp macro="" textlink="">
      <xdr:nvSpPr>
        <xdr:cNvPr id="149" name="楕円 148"/>
        <xdr:cNvSpPr/>
      </xdr:nvSpPr>
      <xdr:spPr>
        <a:xfrm>
          <a:off x="1079500" y="98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40333</xdr:rowOff>
    </xdr:from>
    <xdr:ext cx="534377" cy="259045"/>
    <xdr:sp macro="" textlink="">
      <xdr:nvSpPr>
        <xdr:cNvPr id="150" name="テキスト ボックス 149"/>
        <xdr:cNvSpPr txBox="1"/>
      </xdr:nvSpPr>
      <xdr:spPr>
        <a:xfrm>
          <a:off x="863111" y="998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18062</xdr:rowOff>
    </xdr:from>
    <xdr:to>
      <xdr:col>24</xdr:col>
      <xdr:colOff>63500</xdr:colOff>
      <xdr:row>77</xdr:row>
      <xdr:rowOff>54111</xdr:rowOff>
    </xdr:to>
    <xdr:cxnSp macro="">
      <xdr:nvCxnSpPr>
        <xdr:cNvPr id="178" name="直線コネクタ 177"/>
        <xdr:cNvCxnSpPr/>
      </xdr:nvCxnSpPr>
      <xdr:spPr>
        <a:xfrm>
          <a:off x="3797300" y="13219712"/>
          <a:ext cx="8382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9" name="民生費平均値テキスト"/>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18062</xdr:rowOff>
    </xdr:from>
    <xdr:to>
      <xdr:col>19</xdr:col>
      <xdr:colOff>177800</xdr:colOff>
      <xdr:row>78</xdr:row>
      <xdr:rowOff>39573</xdr:rowOff>
    </xdr:to>
    <xdr:cxnSp macro="">
      <xdr:nvCxnSpPr>
        <xdr:cNvPr id="181" name="直線コネクタ 180"/>
        <xdr:cNvCxnSpPr/>
      </xdr:nvCxnSpPr>
      <xdr:spPr>
        <a:xfrm flipV="1">
          <a:off x="2908300" y="13219712"/>
          <a:ext cx="889000" cy="19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3" name="テキスト ボックス 182"/>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39573</xdr:rowOff>
    </xdr:from>
    <xdr:to>
      <xdr:col>15</xdr:col>
      <xdr:colOff>50800</xdr:colOff>
      <xdr:row>78</xdr:row>
      <xdr:rowOff>85820</xdr:rowOff>
    </xdr:to>
    <xdr:cxnSp macro="">
      <xdr:nvCxnSpPr>
        <xdr:cNvPr id="184" name="直線コネクタ 183"/>
        <xdr:cNvCxnSpPr/>
      </xdr:nvCxnSpPr>
      <xdr:spPr>
        <a:xfrm flipV="1">
          <a:off x="2019300" y="13412673"/>
          <a:ext cx="889000" cy="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91790</xdr:rowOff>
    </xdr:from>
    <xdr:ext cx="599010" cy="259045"/>
    <xdr:sp macro="" textlink="">
      <xdr:nvSpPr>
        <xdr:cNvPr id="186" name="テキスト ボックス 185"/>
        <xdr:cNvSpPr txBox="1"/>
      </xdr:nvSpPr>
      <xdr:spPr>
        <a:xfrm>
          <a:off x="2608795" y="129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71554</xdr:rowOff>
    </xdr:from>
    <xdr:to>
      <xdr:col>10</xdr:col>
      <xdr:colOff>114300</xdr:colOff>
      <xdr:row>78</xdr:row>
      <xdr:rowOff>85820</xdr:rowOff>
    </xdr:to>
    <xdr:cxnSp macro="">
      <xdr:nvCxnSpPr>
        <xdr:cNvPr id="187" name="直線コネクタ 186"/>
        <xdr:cNvCxnSpPr/>
      </xdr:nvCxnSpPr>
      <xdr:spPr>
        <a:xfrm>
          <a:off x="1130300" y="13444654"/>
          <a:ext cx="889000" cy="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9" name="テキスト ボックス 188"/>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1" name="テキスト ボックス 190"/>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3311</xdr:rowOff>
    </xdr:from>
    <xdr:to>
      <xdr:col>24</xdr:col>
      <xdr:colOff>114300</xdr:colOff>
      <xdr:row>77</xdr:row>
      <xdr:rowOff>104911</xdr:rowOff>
    </xdr:to>
    <xdr:sp macro="" textlink="">
      <xdr:nvSpPr>
        <xdr:cNvPr id="197" name="楕円 196"/>
        <xdr:cNvSpPr/>
      </xdr:nvSpPr>
      <xdr:spPr>
        <a:xfrm>
          <a:off x="4584700" y="132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153188</xdr:rowOff>
    </xdr:from>
    <xdr:ext cx="599010" cy="259045"/>
    <xdr:sp macro="" textlink="">
      <xdr:nvSpPr>
        <xdr:cNvPr id="198" name="民生費該当値テキスト"/>
        <xdr:cNvSpPr txBox="1"/>
      </xdr:nvSpPr>
      <xdr:spPr>
        <a:xfrm>
          <a:off x="4686300" y="1318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138712</xdr:rowOff>
    </xdr:from>
    <xdr:to>
      <xdr:col>20</xdr:col>
      <xdr:colOff>38100</xdr:colOff>
      <xdr:row>77</xdr:row>
      <xdr:rowOff>68862</xdr:rowOff>
    </xdr:to>
    <xdr:sp macro="" textlink="">
      <xdr:nvSpPr>
        <xdr:cNvPr id="199" name="楕円 198"/>
        <xdr:cNvSpPr/>
      </xdr:nvSpPr>
      <xdr:spPr>
        <a:xfrm>
          <a:off x="3746500" y="131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59989</xdr:rowOff>
    </xdr:from>
    <xdr:ext cx="599010" cy="259045"/>
    <xdr:sp macro="" textlink="">
      <xdr:nvSpPr>
        <xdr:cNvPr id="200" name="テキスト ボックス 199"/>
        <xdr:cNvSpPr txBox="1"/>
      </xdr:nvSpPr>
      <xdr:spPr>
        <a:xfrm>
          <a:off x="3497795" y="1326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160223</xdr:rowOff>
    </xdr:from>
    <xdr:to>
      <xdr:col>15</xdr:col>
      <xdr:colOff>101600</xdr:colOff>
      <xdr:row>78</xdr:row>
      <xdr:rowOff>90373</xdr:rowOff>
    </xdr:to>
    <xdr:sp macro="" textlink="">
      <xdr:nvSpPr>
        <xdr:cNvPr id="201" name="楕円 200"/>
        <xdr:cNvSpPr/>
      </xdr:nvSpPr>
      <xdr:spPr>
        <a:xfrm>
          <a:off x="2857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81500</xdr:rowOff>
    </xdr:from>
    <xdr:ext cx="599010" cy="259045"/>
    <xdr:sp macro="" textlink="">
      <xdr:nvSpPr>
        <xdr:cNvPr id="202" name="テキスト ボックス 201"/>
        <xdr:cNvSpPr txBox="1"/>
      </xdr:nvSpPr>
      <xdr:spPr>
        <a:xfrm>
          <a:off x="2608795" y="1345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35020</xdr:rowOff>
    </xdr:from>
    <xdr:to>
      <xdr:col>10</xdr:col>
      <xdr:colOff>165100</xdr:colOff>
      <xdr:row>78</xdr:row>
      <xdr:rowOff>136620</xdr:rowOff>
    </xdr:to>
    <xdr:sp macro="" textlink="">
      <xdr:nvSpPr>
        <xdr:cNvPr id="203" name="楕円 202"/>
        <xdr:cNvSpPr/>
      </xdr:nvSpPr>
      <xdr:spPr>
        <a:xfrm>
          <a:off x="1968500" y="134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127747</xdr:rowOff>
    </xdr:from>
    <xdr:ext cx="599010" cy="259045"/>
    <xdr:sp macro="" textlink="">
      <xdr:nvSpPr>
        <xdr:cNvPr id="204" name="テキスト ボックス 203"/>
        <xdr:cNvSpPr txBox="1"/>
      </xdr:nvSpPr>
      <xdr:spPr>
        <a:xfrm>
          <a:off x="1719795" y="1350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20754</xdr:rowOff>
    </xdr:from>
    <xdr:to>
      <xdr:col>6</xdr:col>
      <xdr:colOff>38100</xdr:colOff>
      <xdr:row>78</xdr:row>
      <xdr:rowOff>122354</xdr:rowOff>
    </xdr:to>
    <xdr:sp macro="" textlink="">
      <xdr:nvSpPr>
        <xdr:cNvPr id="205" name="楕円 204"/>
        <xdr:cNvSpPr/>
      </xdr:nvSpPr>
      <xdr:spPr>
        <a:xfrm>
          <a:off x="1079500" y="133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113481</xdr:rowOff>
    </xdr:from>
    <xdr:ext cx="599010" cy="259045"/>
    <xdr:sp macro="" textlink="">
      <xdr:nvSpPr>
        <xdr:cNvPr id="206" name="テキスト ボックス 205"/>
        <xdr:cNvSpPr txBox="1"/>
      </xdr:nvSpPr>
      <xdr:spPr>
        <a:xfrm>
          <a:off x="830795" y="1348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70892</xdr:rowOff>
    </xdr:from>
    <xdr:to>
      <xdr:col>24</xdr:col>
      <xdr:colOff>63500</xdr:colOff>
      <xdr:row>97</xdr:row>
      <xdr:rowOff>74647</xdr:rowOff>
    </xdr:to>
    <xdr:cxnSp macro="">
      <xdr:nvCxnSpPr>
        <xdr:cNvPr id="238" name="直線コネクタ 237"/>
        <xdr:cNvCxnSpPr/>
      </xdr:nvCxnSpPr>
      <xdr:spPr>
        <a:xfrm flipV="1">
          <a:off x="3797300" y="16358642"/>
          <a:ext cx="838200" cy="34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9"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165695</xdr:rowOff>
    </xdr:from>
    <xdr:to>
      <xdr:col>19</xdr:col>
      <xdr:colOff>177800</xdr:colOff>
      <xdr:row>97</xdr:row>
      <xdr:rowOff>74647</xdr:rowOff>
    </xdr:to>
    <xdr:cxnSp macro="">
      <xdr:nvCxnSpPr>
        <xdr:cNvPr id="241" name="直線コネクタ 240"/>
        <xdr:cNvCxnSpPr/>
      </xdr:nvCxnSpPr>
      <xdr:spPr>
        <a:xfrm>
          <a:off x="2908300" y="16624895"/>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3" name="テキスト ボックス 242"/>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165695</xdr:rowOff>
    </xdr:from>
    <xdr:to>
      <xdr:col>15</xdr:col>
      <xdr:colOff>50800</xdr:colOff>
      <xdr:row>98</xdr:row>
      <xdr:rowOff>2149</xdr:rowOff>
    </xdr:to>
    <xdr:cxnSp macro="">
      <xdr:nvCxnSpPr>
        <xdr:cNvPr id="244" name="直線コネクタ 243"/>
        <xdr:cNvCxnSpPr/>
      </xdr:nvCxnSpPr>
      <xdr:spPr>
        <a:xfrm flipV="1">
          <a:off x="2019300" y="16624895"/>
          <a:ext cx="889000" cy="17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6" name="テキスト ボックス 245"/>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2149</xdr:rowOff>
    </xdr:from>
    <xdr:to>
      <xdr:col>10</xdr:col>
      <xdr:colOff>114300</xdr:colOff>
      <xdr:row>98</xdr:row>
      <xdr:rowOff>20109</xdr:rowOff>
    </xdr:to>
    <xdr:cxnSp macro="">
      <xdr:nvCxnSpPr>
        <xdr:cNvPr id="247" name="直線コネクタ 246"/>
        <xdr:cNvCxnSpPr/>
      </xdr:nvCxnSpPr>
      <xdr:spPr>
        <a:xfrm flipV="1">
          <a:off x="1130300" y="1680424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9" name="テキスト ボックス 248"/>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1" name="テキスト ボックス 250"/>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20092</xdr:rowOff>
    </xdr:from>
    <xdr:to>
      <xdr:col>24</xdr:col>
      <xdr:colOff>114300</xdr:colOff>
      <xdr:row>95</xdr:row>
      <xdr:rowOff>121692</xdr:rowOff>
    </xdr:to>
    <xdr:sp macro="" textlink="">
      <xdr:nvSpPr>
        <xdr:cNvPr id="257" name="楕円 256"/>
        <xdr:cNvSpPr/>
      </xdr:nvSpPr>
      <xdr:spPr>
        <a:xfrm>
          <a:off x="4584700" y="163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42969</xdr:rowOff>
    </xdr:from>
    <xdr:ext cx="534377" cy="259045"/>
    <xdr:sp macro="" textlink="">
      <xdr:nvSpPr>
        <xdr:cNvPr id="258" name="衛生費該当値テキスト"/>
        <xdr:cNvSpPr txBox="1"/>
      </xdr:nvSpPr>
      <xdr:spPr>
        <a:xfrm>
          <a:off x="4686300" y="161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23847</xdr:rowOff>
    </xdr:from>
    <xdr:to>
      <xdr:col>20</xdr:col>
      <xdr:colOff>38100</xdr:colOff>
      <xdr:row>97</xdr:row>
      <xdr:rowOff>125447</xdr:rowOff>
    </xdr:to>
    <xdr:sp macro="" textlink="">
      <xdr:nvSpPr>
        <xdr:cNvPr id="259" name="楕円 258"/>
        <xdr:cNvSpPr/>
      </xdr:nvSpPr>
      <xdr:spPr>
        <a:xfrm>
          <a:off x="3746500" y="166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116574</xdr:rowOff>
    </xdr:from>
    <xdr:ext cx="534377" cy="259045"/>
    <xdr:sp macro="" textlink="">
      <xdr:nvSpPr>
        <xdr:cNvPr id="260" name="テキスト ボックス 259"/>
        <xdr:cNvSpPr txBox="1"/>
      </xdr:nvSpPr>
      <xdr:spPr>
        <a:xfrm>
          <a:off x="3530111" y="1674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114895</xdr:rowOff>
    </xdr:from>
    <xdr:to>
      <xdr:col>15</xdr:col>
      <xdr:colOff>101600</xdr:colOff>
      <xdr:row>97</xdr:row>
      <xdr:rowOff>45045</xdr:rowOff>
    </xdr:to>
    <xdr:sp macro="" textlink="">
      <xdr:nvSpPr>
        <xdr:cNvPr id="261" name="楕円 260"/>
        <xdr:cNvSpPr/>
      </xdr:nvSpPr>
      <xdr:spPr>
        <a:xfrm>
          <a:off x="2857500" y="165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36172</xdr:rowOff>
    </xdr:from>
    <xdr:ext cx="534377" cy="259045"/>
    <xdr:sp macro="" textlink="">
      <xdr:nvSpPr>
        <xdr:cNvPr id="262" name="テキスト ボックス 261"/>
        <xdr:cNvSpPr txBox="1"/>
      </xdr:nvSpPr>
      <xdr:spPr>
        <a:xfrm>
          <a:off x="2641111" y="166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122799</xdr:rowOff>
    </xdr:from>
    <xdr:to>
      <xdr:col>10</xdr:col>
      <xdr:colOff>165100</xdr:colOff>
      <xdr:row>98</xdr:row>
      <xdr:rowOff>52949</xdr:rowOff>
    </xdr:to>
    <xdr:sp macro="" textlink="">
      <xdr:nvSpPr>
        <xdr:cNvPr id="263" name="楕円 262"/>
        <xdr:cNvSpPr/>
      </xdr:nvSpPr>
      <xdr:spPr>
        <a:xfrm>
          <a:off x="1968500" y="167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44076</xdr:rowOff>
    </xdr:from>
    <xdr:ext cx="534377" cy="259045"/>
    <xdr:sp macro="" textlink="">
      <xdr:nvSpPr>
        <xdr:cNvPr id="264" name="テキスト ボックス 263"/>
        <xdr:cNvSpPr txBox="1"/>
      </xdr:nvSpPr>
      <xdr:spPr>
        <a:xfrm>
          <a:off x="1752111" y="16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140759</xdr:rowOff>
    </xdr:from>
    <xdr:to>
      <xdr:col>6</xdr:col>
      <xdr:colOff>38100</xdr:colOff>
      <xdr:row>98</xdr:row>
      <xdr:rowOff>70909</xdr:rowOff>
    </xdr:to>
    <xdr:sp macro="" textlink="">
      <xdr:nvSpPr>
        <xdr:cNvPr id="265" name="楕円 264"/>
        <xdr:cNvSpPr/>
      </xdr:nvSpPr>
      <xdr:spPr>
        <a:xfrm>
          <a:off x="1079500" y="167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62036</xdr:rowOff>
    </xdr:from>
    <xdr:ext cx="534377" cy="259045"/>
    <xdr:sp macro="" textlink="">
      <xdr:nvSpPr>
        <xdr:cNvPr id="266" name="テキスト ボックス 265"/>
        <xdr:cNvSpPr txBox="1"/>
      </xdr:nvSpPr>
      <xdr:spPr>
        <a:xfrm>
          <a:off x="863111" y="1686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167955</xdr:rowOff>
    </xdr:from>
    <xdr:to>
      <xdr:col>55</xdr:col>
      <xdr:colOff>0</xdr:colOff>
      <xdr:row>38</xdr:row>
      <xdr:rowOff>60696</xdr:rowOff>
    </xdr:to>
    <xdr:cxnSp macro="">
      <xdr:nvCxnSpPr>
        <xdr:cNvPr id="293" name="直線コネクタ 292"/>
        <xdr:cNvCxnSpPr/>
      </xdr:nvCxnSpPr>
      <xdr:spPr>
        <a:xfrm>
          <a:off x="9639300" y="6511605"/>
          <a:ext cx="8382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137323</xdr:rowOff>
    </xdr:from>
    <xdr:to>
      <xdr:col>50</xdr:col>
      <xdr:colOff>114300</xdr:colOff>
      <xdr:row>37</xdr:row>
      <xdr:rowOff>167955</xdr:rowOff>
    </xdr:to>
    <xdr:cxnSp macro="">
      <xdr:nvCxnSpPr>
        <xdr:cNvPr id="296" name="直線コネクタ 295"/>
        <xdr:cNvCxnSpPr/>
      </xdr:nvCxnSpPr>
      <xdr:spPr>
        <a:xfrm>
          <a:off x="8750300" y="648097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137323</xdr:rowOff>
    </xdr:from>
    <xdr:to>
      <xdr:col>45</xdr:col>
      <xdr:colOff>177800</xdr:colOff>
      <xdr:row>38</xdr:row>
      <xdr:rowOff>28966</xdr:rowOff>
    </xdr:to>
    <xdr:cxnSp macro="">
      <xdr:nvCxnSpPr>
        <xdr:cNvPr id="299" name="直線コネクタ 298"/>
        <xdr:cNvCxnSpPr/>
      </xdr:nvCxnSpPr>
      <xdr:spPr>
        <a:xfrm flipV="1">
          <a:off x="7861300" y="6480973"/>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134396</xdr:rowOff>
    </xdr:from>
    <xdr:to>
      <xdr:col>41</xdr:col>
      <xdr:colOff>50800</xdr:colOff>
      <xdr:row>38</xdr:row>
      <xdr:rowOff>28966</xdr:rowOff>
    </xdr:to>
    <xdr:cxnSp macro="">
      <xdr:nvCxnSpPr>
        <xdr:cNvPr id="302" name="直線コネクタ 301"/>
        <xdr:cNvCxnSpPr/>
      </xdr:nvCxnSpPr>
      <xdr:spPr>
        <a:xfrm>
          <a:off x="6972300" y="6478046"/>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9896</xdr:rowOff>
    </xdr:from>
    <xdr:to>
      <xdr:col>55</xdr:col>
      <xdr:colOff>50800</xdr:colOff>
      <xdr:row>38</xdr:row>
      <xdr:rowOff>111496</xdr:rowOff>
    </xdr:to>
    <xdr:sp macro="" textlink="">
      <xdr:nvSpPr>
        <xdr:cNvPr id="312" name="楕円 311"/>
        <xdr:cNvSpPr/>
      </xdr:nvSpPr>
      <xdr:spPr>
        <a:xfrm>
          <a:off x="10426700" y="6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96273</xdr:rowOff>
    </xdr:from>
    <xdr:ext cx="378565" cy="259045"/>
    <xdr:sp macro="" textlink="">
      <xdr:nvSpPr>
        <xdr:cNvPr id="313" name="労働費該当値テキスト"/>
        <xdr:cNvSpPr txBox="1"/>
      </xdr:nvSpPr>
      <xdr:spPr>
        <a:xfrm>
          <a:off x="10528300" y="643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117155</xdr:rowOff>
    </xdr:from>
    <xdr:to>
      <xdr:col>50</xdr:col>
      <xdr:colOff>165100</xdr:colOff>
      <xdr:row>38</xdr:row>
      <xdr:rowOff>47305</xdr:rowOff>
    </xdr:to>
    <xdr:sp macro="" textlink="">
      <xdr:nvSpPr>
        <xdr:cNvPr id="314" name="楕円 313"/>
        <xdr:cNvSpPr/>
      </xdr:nvSpPr>
      <xdr:spPr>
        <a:xfrm>
          <a:off x="9588500" y="64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38432</xdr:rowOff>
    </xdr:from>
    <xdr:ext cx="469744" cy="259045"/>
    <xdr:sp macro="" textlink="">
      <xdr:nvSpPr>
        <xdr:cNvPr id="315" name="テキスト ボックス 314"/>
        <xdr:cNvSpPr txBox="1"/>
      </xdr:nvSpPr>
      <xdr:spPr>
        <a:xfrm>
          <a:off x="9404428" y="65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86523</xdr:rowOff>
    </xdr:from>
    <xdr:to>
      <xdr:col>46</xdr:col>
      <xdr:colOff>38100</xdr:colOff>
      <xdr:row>38</xdr:row>
      <xdr:rowOff>16673</xdr:rowOff>
    </xdr:to>
    <xdr:sp macro="" textlink="">
      <xdr:nvSpPr>
        <xdr:cNvPr id="316" name="楕円 315"/>
        <xdr:cNvSpPr/>
      </xdr:nvSpPr>
      <xdr:spPr>
        <a:xfrm>
          <a:off x="86995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7800</xdr:rowOff>
    </xdr:from>
    <xdr:ext cx="469744" cy="259045"/>
    <xdr:sp macro="" textlink="">
      <xdr:nvSpPr>
        <xdr:cNvPr id="317" name="テキスト ボックス 316"/>
        <xdr:cNvSpPr txBox="1"/>
      </xdr:nvSpPr>
      <xdr:spPr>
        <a:xfrm>
          <a:off x="8515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149616</xdr:rowOff>
    </xdr:from>
    <xdr:to>
      <xdr:col>41</xdr:col>
      <xdr:colOff>101600</xdr:colOff>
      <xdr:row>38</xdr:row>
      <xdr:rowOff>79766</xdr:rowOff>
    </xdr:to>
    <xdr:sp macro="" textlink="">
      <xdr:nvSpPr>
        <xdr:cNvPr id="318" name="楕円 317"/>
        <xdr:cNvSpPr/>
      </xdr:nvSpPr>
      <xdr:spPr>
        <a:xfrm>
          <a:off x="7810500" y="64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70893</xdr:rowOff>
    </xdr:from>
    <xdr:ext cx="469744" cy="259045"/>
    <xdr:sp macro="" textlink="">
      <xdr:nvSpPr>
        <xdr:cNvPr id="319" name="テキスト ボックス 318"/>
        <xdr:cNvSpPr txBox="1"/>
      </xdr:nvSpPr>
      <xdr:spPr>
        <a:xfrm>
          <a:off x="7626428" y="65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83596</xdr:rowOff>
    </xdr:from>
    <xdr:to>
      <xdr:col>36</xdr:col>
      <xdr:colOff>165100</xdr:colOff>
      <xdr:row>38</xdr:row>
      <xdr:rowOff>13746</xdr:rowOff>
    </xdr:to>
    <xdr:sp macro="" textlink="">
      <xdr:nvSpPr>
        <xdr:cNvPr id="320" name="楕円 319"/>
        <xdr:cNvSpPr/>
      </xdr:nvSpPr>
      <xdr:spPr>
        <a:xfrm>
          <a:off x="6921500" y="6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4873</xdr:rowOff>
    </xdr:from>
    <xdr:ext cx="469744" cy="259045"/>
    <xdr:sp macro="" textlink="">
      <xdr:nvSpPr>
        <xdr:cNvPr id="321" name="テキスト ボックス 320"/>
        <xdr:cNvSpPr txBox="1"/>
      </xdr:nvSpPr>
      <xdr:spPr>
        <a:xfrm>
          <a:off x="6737428" y="651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120978</xdr:rowOff>
    </xdr:from>
    <xdr:to>
      <xdr:col>55</xdr:col>
      <xdr:colOff>0</xdr:colOff>
      <xdr:row>57</xdr:row>
      <xdr:rowOff>143106</xdr:rowOff>
    </xdr:to>
    <xdr:cxnSp macro="">
      <xdr:nvCxnSpPr>
        <xdr:cNvPr id="348" name="直線コネクタ 347"/>
        <xdr:cNvCxnSpPr/>
      </xdr:nvCxnSpPr>
      <xdr:spPr>
        <a:xfrm flipV="1">
          <a:off x="9639300" y="9893628"/>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9"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143106</xdr:rowOff>
    </xdr:from>
    <xdr:to>
      <xdr:col>50</xdr:col>
      <xdr:colOff>114300</xdr:colOff>
      <xdr:row>58</xdr:row>
      <xdr:rowOff>10244</xdr:rowOff>
    </xdr:to>
    <xdr:cxnSp macro="">
      <xdr:nvCxnSpPr>
        <xdr:cNvPr id="351" name="直線コネクタ 350"/>
        <xdr:cNvCxnSpPr/>
      </xdr:nvCxnSpPr>
      <xdr:spPr>
        <a:xfrm flipV="1">
          <a:off x="8750300" y="9915756"/>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3" name="テキスト ボックス 352"/>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166218</xdr:rowOff>
    </xdr:from>
    <xdr:to>
      <xdr:col>45</xdr:col>
      <xdr:colOff>177800</xdr:colOff>
      <xdr:row>58</xdr:row>
      <xdr:rowOff>10244</xdr:rowOff>
    </xdr:to>
    <xdr:cxnSp macro="">
      <xdr:nvCxnSpPr>
        <xdr:cNvPr id="354" name="直線コネクタ 353"/>
        <xdr:cNvCxnSpPr/>
      </xdr:nvCxnSpPr>
      <xdr:spPr>
        <a:xfrm>
          <a:off x="7861300" y="9938868"/>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6" name="テキスト ボックス 355"/>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166218</xdr:rowOff>
    </xdr:from>
    <xdr:to>
      <xdr:col>41</xdr:col>
      <xdr:colOff>50800</xdr:colOff>
      <xdr:row>58</xdr:row>
      <xdr:rowOff>14084</xdr:rowOff>
    </xdr:to>
    <xdr:cxnSp macro="">
      <xdr:nvCxnSpPr>
        <xdr:cNvPr id="357" name="直線コネクタ 356"/>
        <xdr:cNvCxnSpPr/>
      </xdr:nvCxnSpPr>
      <xdr:spPr>
        <a:xfrm flipV="1">
          <a:off x="6972300" y="9938868"/>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9" name="テキスト ボックス 358"/>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1" name="テキスト ボックス 360"/>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70178</xdr:rowOff>
    </xdr:from>
    <xdr:to>
      <xdr:col>55</xdr:col>
      <xdr:colOff>50800</xdr:colOff>
      <xdr:row>58</xdr:row>
      <xdr:rowOff>328</xdr:rowOff>
    </xdr:to>
    <xdr:sp macro="" textlink="">
      <xdr:nvSpPr>
        <xdr:cNvPr id="367" name="楕円 366"/>
        <xdr:cNvSpPr/>
      </xdr:nvSpPr>
      <xdr:spPr>
        <a:xfrm>
          <a:off x="10426700" y="98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93055</xdr:rowOff>
    </xdr:from>
    <xdr:ext cx="469744" cy="259045"/>
    <xdr:sp macro="" textlink="">
      <xdr:nvSpPr>
        <xdr:cNvPr id="368" name="農林水産業費該当値テキスト"/>
        <xdr:cNvSpPr txBox="1"/>
      </xdr:nvSpPr>
      <xdr:spPr>
        <a:xfrm>
          <a:off x="10528300" y="96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92306</xdr:rowOff>
    </xdr:from>
    <xdr:to>
      <xdr:col>50</xdr:col>
      <xdr:colOff>165100</xdr:colOff>
      <xdr:row>58</xdr:row>
      <xdr:rowOff>22456</xdr:rowOff>
    </xdr:to>
    <xdr:sp macro="" textlink="">
      <xdr:nvSpPr>
        <xdr:cNvPr id="369" name="楕円 368"/>
        <xdr:cNvSpPr/>
      </xdr:nvSpPr>
      <xdr:spPr>
        <a:xfrm>
          <a:off x="9588500" y="98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13583</xdr:rowOff>
    </xdr:from>
    <xdr:ext cx="469744" cy="259045"/>
    <xdr:sp macro="" textlink="">
      <xdr:nvSpPr>
        <xdr:cNvPr id="370" name="テキスト ボックス 369"/>
        <xdr:cNvSpPr txBox="1"/>
      </xdr:nvSpPr>
      <xdr:spPr>
        <a:xfrm>
          <a:off x="9404428" y="995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130894</xdr:rowOff>
    </xdr:from>
    <xdr:to>
      <xdr:col>46</xdr:col>
      <xdr:colOff>38100</xdr:colOff>
      <xdr:row>58</xdr:row>
      <xdr:rowOff>61044</xdr:rowOff>
    </xdr:to>
    <xdr:sp macro="" textlink="">
      <xdr:nvSpPr>
        <xdr:cNvPr id="371" name="楕円 370"/>
        <xdr:cNvSpPr/>
      </xdr:nvSpPr>
      <xdr:spPr>
        <a:xfrm>
          <a:off x="8699500" y="99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52171</xdr:rowOff>
    </xdr:from>
    <xdr:ext cx="469744" cy="259045"/>
    <xdr:sp macro="" textlink="">
      <xdr:nvSpPr>
        <xdr:cNvPr id="372" name="テキスト ボックス 371"/>
        <xdr:cNvSpPr txBox="1"/>
      </xdr:nvSpPr>
      <xdr:spPr>
        <a:xfrm>
          <a:off x="8515428" y="99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115418</xdr:rowOff>
    </xdr:from>
    <xdr:to>
      <xdr:col>41</xdr:col>
      <xdr:colOff>101600</xdr:colOff>
      <xdr:row>58</xdr:row>
      <xdr:rowOff>45568</xdr:rowOff>
    </xdr:to>
    <xdr:sp macro="" textlink="">
      <xdr:nvSpPr>
        <xdr:cNvPr id="373" name="楕円 372"/>
        <xdr:cNvSpPr/>
      </xdr:nvSpPr>
      <xdr:spPr>
        <a:xfrm>
          <a:off x="7810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36695</xdr:rowOff>
    </xdr:from>
    <xdr:ext cx="469744" cy="259045"/>
    <xdr:sp macro="" textlink="">
      <xdr:nvSpPr>
        <xdr:cNvPr id="374" name="テキスト ボックス 373"/>
        <xdr:cNvSpPr txBox="1"/>
      </xdr:nvSpPr>
      <xdr:spPr>
        <a:xfrm>
          <a:off x="7626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134734</xdr:rowOff>
    </xdr:from>
    <xdr:to>
      <xdr:col>36</xdr:col>
      <xdr:colOff>165100</xdr:colOff>
      <xdr:row>58</xdr:row>
      <xdr:rowOff>64884</xdr:rowOff>
    </xdr:to>
    <xdr:sp macro="" textlink="">
      <xdr:nvSpPr>
        <xdr:cNvPr id="375" name="楕円 374"/>
        <xdr:cNvSpPr/>
      </xdr:nvSpPr>
      <xdr:spPr>
        <a:xfrm>
          <a:off x="6921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56011</xdr:rowOff>
    </xdr:from>
    <xdr:ext cx="469744" cy="259045"/>
    <xdr:sp macro="" textlink="">
      <xdr:nvSpPr>
        <xdr:cNvPr id="376" name="テキスト ボックス 375"/>
        <xdr:cNvSpPr txBox="1"/>
      </xdr:nvSpPr>
      <xdr:spPr>
        <a:xfrm>
          <a:off x="6737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18954</xdr:rowOff>
    </xdr:from>
    <xdr:to>
      <xdr:col>55</xdr:col>
      <xdr:colOff>0</xdr:colOff>
      <xdr:row>77</xdr:row>
      <xdr:rowOff>19731</xdr:rowOff>
    </xdr:to>
    <xdr:cxnSp macro="">
      <xdr:nvCxnSpPr>
        <xdr:cNvPr id="403" name="直線コネクタ 402"/>
        <xdr:cNvCxnSpPr/>
      </xdr:nvCxnSpPr>
      <xdr:spPr>
        <a:xfrm flipV="1">
          <a:off x="9639300" y="13220604"/>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4"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161782</xdr:rowOff>
    </xdr:from>
    <xdr:to>
      <xdr:col>50</xdr:col>
      <xdr:colOff>114300</xdr:colOff>
      <xdr:row>77</xdr:row>
      <xdr:rowOff>19731</xdr:rowOff>
    </xdr:to>
    <xdr:cxnSp macro="">
      <xdr:nvCxnSpPr>
        <xdr:cNvPr id="406" name="直線コネクタ 405"/>
        <xdr:cNvCxnSpPr/>
      </xdr:nvCxnSpPr>
      <xdr:spPr>
        <a:xfrm>
          <a:off x="8750300" y="13191982"/>
          <a:ext cx="8890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8" name="テキスト ボックス 407"/>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161782</xdr:rowOff>
    </xdr:from>
    <xdr:to>
      <xdr:col>45</xdr:col>
      <xdr:colOff>177800</xdr:colOff>
      <xdr:row>77</xdr:row>
      <xdr:rowOff>25034</xdr:rowOff>
    </xdr:to>
    <xdr:cxnSp macro="">
      <xdr:nvCxnSpPr>
        <xdr:cNvPr id="409" name="直線コネクタ 408"/>
        <xdr:cNvCxnSpPr/>
      </xdr:nvCxnSpPr>
      <xdr:spPr>
        <a:xfrm flipV="1">
          <a:off x="7861300" y="13191982"/>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25034</xdr:rowOff>
    </xdr:from>
    <xdr:to>
      <xdr:col>41</xdr:col>
      <xdr:colOff>50800</xdr:colOff>
      <xdr:row>77</xdr:row>
      <xdr:rowOff>29972</xdr:rowOff>
    </xdr:to>
    <xdr:cxnSp macro="">
      <xdr:nvCxnSpPr>
        <xdr:cNvPr id="412" name="直線コネクタ 411"/>
        <xdr:cNvCxnSpPr/>
      </xdr:nvCxnSpPr>
      <xdr:spPr>
        <a:xfrm flipV="1">
          <a:off x="6972300" y="1322668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6" name="テキスト ボックス 415"/>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139604</xdr:rowOff>
    </xdr:from>
    <xdr:to>
      <xdr:col>55</xdr:col>
      <xdr:colOff>50800</xdr:colOff>
      <xdr:row>77</xdr:row>
      <xdr:rowOff>69754</xdr:rowOff>
    </xdr:to>
    <xdr:sp macro="" textlink="">
      <xdr:nvSpPr>
        <xdr:cNvPr id="422" name="楕円 421"/>
        <xdr:cNvSpPr/>
      </xdr:nvSpPr>
      <xdr:spPr>
        <a:xfrm>
          <a:off x="10426700" y="131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54531</xdr:rowOff>
    </xdr:from>
    <xdr:ext cx="469744" cy="259045"/>
    <xdr:sp macro="" textlink="">
      <xdr:nvSpPr>
        <xdr:cNvPr id="423" name="商工費該当値テキスト"/>
        <xdr:cNvSpPr txBox="1"/>
      </xdr:nvSpPr>
      <xdr:spPr>
        <a:xfrm>
          <a:off x="10528300" y="130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140381</xdr:rowOff>
    </xdr:from>
    <xdr:to>
      <xdr:col>50</xdr:col>
      <xdr:colOff>165100</xdr:colOff>
      <xdr:row>77</xdr:row>
      <xdr:rowOff>70531</xdr:rowOff>
    </xdr:to>
    <xdr:sp macro="" textlink="">
      <xdr:nvSpPr>
        <xdr:cNvPr id="424" name="楕円 423"/>
        <xdr:cNvSpPr/>
      </xdr:nvSpPr>
      <xdr:spPr>
        <a:xfrm>
          <a:off x="9588500" y="131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61658</xdr:rowOff>
    </xdr:from>
    <xdr:ext cx="469744" cy="259045"/>
    <xdr:sp macro="" textlink="">
      <xdr:nvSpPr>
        <xdr:cNvPr id="425" name="テキスト ボックス 424"/>
        <xdr:cNvSpPr txBox="1"/>
      </xdr:nvSpPr>
      <xdr:spPr>
        <a:xfrm>
          <a:off x="9404428" y="132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110982</xdr:rowOff>
    </xdr:from>
    <xdr:to>
      <xdr:col>46</xdr:col>
      <xdr:colOff>38100</xdr:colOff>
      <xdr:row>77</xdr:row>
      <xdr:rowOff>41132</xdr:rowOff>
    </xdr:to>
    <xdr:sp macro="" textlink="">
      <xdr:nvSpPr>
        <xdr:cNvPr id="426" name="楕円 425"/>
        <xdr:cNvSpPr/>
      </xdr:nvSpPr>
      <xdr:spPr>
        <a:xfrm>
          <a:off x="8699500" y="131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32259</xdr:rowOff>
    </xdr:from>
    <xdr:ext cx="469744" cy="259045"/>
    <xdr:sp macro="" textlink="">
      <xdr:nvSpPr>
        <xdr:cNvPr id="427" name="テキスト ボックス 426"/>
        <xdr:cNvSpPr txBox="1"/>
      </xdr:nvSpPr>
      <xdr:spPr>
        <a:xfrm>
          <a:off x="8515428" y="1323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145684</xdr:rowOff>
    </xdr:from>
    <xdr:to>
      <xdr:col>41</xdr:col>
      <xdr:colOff>101600</xdr:colOff>
      <xdr:row>77</xdr:row>
      <xdr:rowOff>75834</xdr:rowOff>
    </xdr:to>
    <xdr:sp macro="" textlink="">
      <xdr:nvSpPr>
        <xdr:cNvPr id="428" name="楕円 427"/>
        <xdr:cNvSpPr/>
      </xdr:nvSpPr>
      <xdr:spPr>
        <a:xfrm>
          <a:off x="78105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66961</xdr:rowOff>
    </xdr:from>
    <xdr:ext cx="469744" cy="259045"/>
    <xdr:sp macro="" textlink="">
      <xdr:nvSpPr>
        <xdr:cNvPr id="429" name="テキスト ボックス 428"/>
        <xdr:cNvSpPr txBox="1"/>
      </xdr:nvSpPr>
      <xdr:spPr>
        <a:xfrm>
          <a:off x="7626428"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150622</xdr:rowOff>
    </xdr:from>
    <xdr:to>
      <xdr:col>36</xdr:col>
      <xdr:colOff>165100</xdr:colOff>
      <xdr:row>77</xdr:row>
      <xdr:rowOff>80772</xdr:rowOff>
    </xdr:to>
    <xdr:sp macro="" textlink="">
      <xdr:nvSpPr>
        <xdr:cNvPr id="430" name="楕円 429"/>
        <xdr:cNvSpPr/>
      </xdr:nvSpPr>
      <xdr:spPr>
        <a:xfrm>
          <a:off x="6921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71899</xdr:rowOff>
    </xdr:from>
    <xdr:ext cx="469744" cy="259045"/>
    <xdr:sp macro="" textlink="">
      <xdr:nvSpPr>
        <xdr:cNvPr id="431" name="テキスト ボックス 430"/>
        <xdr:cNvSpPr txBox="1"/>
      </xdr:nvSpPr>
      <xdr:spPr>
        <a:xfrm>
          <a:off x="6737428"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141881</xdr:rowOff>
    </xdr:from>
    <xdr:to>
      <xdr:col>55</xdr:col>
      <xdr:colOff>0</xdr:colOff>
      <xdr:row>98</xdr:row>
      <xdr:rowOff>146898</xdr:rowOff>
    </xdr:to>
    <xdr:cxnSp macro="">
      <xdr:nvCxnSpPr>
        <xdr:cNvPr id="462" name="直線コネクタ 461"/>
        <xdr:cNvCxnSpPr/>
      </xdr:nvCxnSpPr>
      <xdr:spPr>
        <a:xfrm flipV="1">
          <a:off x="9639300" y="16943981"/>
          <a:ext cx="8382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3"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87688</xdr:rowOff>
    </xdr:from>
    <xdr:to>
      <xdr:col>50</xdr:col>
      <xdr:colOff>114300</xdr:colOff>
      <xdr:row>98</xdr:row>
      <xdr:rowOff>146898</xdr:rowOff>
    </xdr:to>
    <xdr:cxnSp macro="">
      <xdr:nvCxnSpPr>
        <xdr:cNvPr id="465" name="直線コネクタ 464"/>
        <xdr:cNvCxnSpPr/>
      </xdr:nvCxnSpPr>
      <xdr:spPr>
        <a:xfrm>
          <a:off x="8750300" y="16889788"/>
          <a:ext cx="889000" cy="5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87688</xdr:rowOff>
    </xdr:from>
    <xdr:to>
      <xdr:col>45</xdr:col>
      <xdr:colOff>177800</xdr:colOff>
      <xdr:row>98</xdr:row>
      <xdr:rowOff>131369</xdr:rowOff>
    </xdr:to>
    <xdr:cxnSp macro="">
      <xdr:nvCxnSpPr>
        <xdr:cNvPr id="468" name="直線コネクタ 467"/>
        <xdr:cNvCxnSpPr/>
      </xdr:nvCxnSpPr>
      <xdr:spPr>
        <a:xfrm flipV="1">
          <a:off x="7861300" y="16889788"/>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0" name="テキスト ボックス 469"/>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131369</xdr:rowOff>
    </xdr:from>
    <xdr:to>
      <xdr:col>41</xdr:col>
      <xdr:colOff>50800</xdr:colOff>
      <xdr:row>98</xdr:row>
      <xdr:rowOff>150372</xdr:rowOff>
    </xdr:to>
    <xdr:cxnSp macro="">
      <xdr:nvCxnSpPr>
        <xdr:cNvPr id="471" name="直線コネクタ 470"/>
        <xdr:cNvCxnSpPr/>
      </xdr:nvCxnSpPr>
      <xdr:spPr>
        <a:xfrm flipV="1">
          <a:off x="6972300" y="16933469"/>
          <a:ext cx="8890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3" name="テキスト ボックス 472"/>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91081</xdr:rowOff>
    </xdr:from>
    <xdr:to>
      <xdr:col>55</xdr:col>
      <xdr:colOff>50800</xdr:colOff>
      <xdr:row>99</xdr:row>
      <xdr:rowOff>21231</xdr:rowOff>
    </xdr:to>
    <xdr:sp macro="" textlink="">
      <xdr:nvSpPr>
        <xdr:cNvPr id="481" name="楕円 480"/>
        <xdr:cNvSpPr/>
      </xdr:nvSpPr>
      <xdr:spPr>
        <a:xfrm>
          <a:off x="10426700" y="16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2" name="土木費該当値テキスト"/>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96098</xdr:rowOff>
    </xdr:from>
    <xdr:to>
      <xdr:col>50</xdr:col>
      <xdr:colOff>165100</xdr:colOff>
      <xdr:row>99</xdr:row>
      <xdr:rowOff>26248</xdr:rowOff>
    </xdr:to>
    <xdr:sp macro="" textlink="">
      <xdr:nvSpPr>
        <xdr:cNvPr id="483" name="楕円 482"/>
        <xdr:cNvSpPr/>
      </xdr:nvSpPr>
      <xdr:spPr>
        <a:xfrm>
          <a:off x="9588500" y="168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17375</xdr:rowOff>
    </xdr:from>
    <xdr:ext cx="534377" cy="259045"/>
    <xdr:sp macro="" textlink="">
      <xdr:nvSpPr>
        <xdr:cNvPr id="484" name="テキスト ボックス 483"/>
        <xdr:cNvSpPr txBox="1"/>
      </xdr:nvSpPr>
      <xdr:spPr>
        <a:xfrm>
          <a:off x="9372111" y="16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36888</xdr:rowOff>
    </xdr:from>
    <xdr:to>
      <xdr:col>46</xdr:col>
      <xdr:colOff>38100</xdr:colOff>
      <xdr:row>98</xdr:row>
      <xdr:rowOff>138488</xdr:rowOff>
    </xdr:to>
    <xdr:sp macro="" textlink="">
      <xdr:nvSpPr>
        <xdr:cNvPr id="485" name="楕円 484"/>
        <xdr:cNvSpPr/>
      </xdr:nvSpPr>
      <xdr:spPr>
        <a:xfrm>
          <a:off x="8699500" y="168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155015</xdr:rowOff>
    </xdr:from>
    <xdr:ext cx="534377" cy="259045"/>
    <xdr:sp macro="" textlink="">
      <xdr:nvSpPr>
        <xdr:cNvPr id="486" name="テキスト ボックス 485"/>
        <xdr:cNvSpPr txBox="1"/>
      </xdr:nvSpPr>
      <xdr:spPr>
        <a:xfrm>
          <a:off x="8483111" y="166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80569</xdr:rowOff>
    </xdr:from>
    <xdr:to>
      <xdr:col>41</xdr:col>
      <xdr:colOff>101600</xdr:colOff>
      <xdr:row>99</xdr:row>
      <xdr:rowOff>10719</xdr:rowOff>
    </xdr:to>
    <xdr:sp macro="" textlink="">
      <xdr:nvSpPr>
        <xdr:cNvPr id="487" name="楕円 486"/>
        <xdr:cNvSpPr/>
      </xdr:nvSpPr>
      <xdr:spPr>
        <a:xfrm>
          <a:off x="7810500" y="168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1846</xdr:rowOff>
    </xdr:from>
    <xdr:ext cx="534377" cy="259045"/>
    <xdr:sp macro="" textlink="">
      <xdr:nvSpPr>
        <xdr:cNvPr id="488" name="テキスト ボックス 487"/>
        <xdr:cNvSpPr txBox="1"/>
      </xdr:nvSpPr>
      <xdr:spPr>
        <a:xfrm>
          <a:off x="7594111" y="169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99572</xdr:rowOff>
    </xdr:from>
    <xdr:to>
      <xdr:col>36</xdr:col>
      <xdr:colOff>165100</xdr:colOff>
      <xdr:row>99</xdr:row>
      <xdr:rowOff>29722</xdr:rowOff>
    </xdr:to>
    <xdr:sp macro="" textlink="">
      <xdr:nvSpPr>
        <xdr:cNvPr id="489" name="楕円 488"/>
        <xdr:cNvSpPr/>
      </xdr:nvSpPr>
      <xdr:spPr>
        <a:xfrm>
          <a:off x="6921500" y="16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20849</xdr:rowOff>
    </xdr:from>
    <xdr:ext cx="534377" cy="259045"/>
    <xdr:sp macro="" textlink="">
      <xdr:nvSpPr>
        <xdr:cNvPr id="490" name="テキスト ボックス 489"/>
        <xdr:cNvSpPr txBox="1"/>
      </xdr:nvSpPr>
      <xdr:spPr>
        <a:xfrm>
          <a:off x="6705111" y="169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43764</xdr:rowOff>
    </xdr:from>
    <xdr:to>
      <xdr:col>85</xdr:col>
      <xdr:colOff>127000</xdr:colOff>
      <xdr:row>38</xdr:row>
      <xdr:rowOff>78511</xdr:rowOff>
    </xdr:to>
    <xdr:cxnSp macro="">
      <xdr:nvCxnSpPr>
        <xdr:cNvPr id="520" name="直線コネクタ 519"/>
        <xdr:cNvCxnSpPr/>
      </xdr:nvCxnSpPr>
      <xdr:spPr>
        <a:xfrm flipV="1">
          <a:off x="15481300" y="6558864"/>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1"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12141</xdr:rowOff>
    </xdr:from>
    <xdr:to>
      <xdr:col>81</xdr:col>
      <xdr:colOff>50800</xdr:colOff>
      <xdr:row>38</xdr:row>
      <xdr:rowOff>78511</xdr:rowOff>
    </xdr:to>
    <xdr:cxnSp macro="">
      <xdr:nvCxnSpPr>
        <xdr:cNvPr id="523" name="直線コネクタ 522"/>
        <xdr:cNvCxnSpPr/>
      </xdr:nvCxnSpPr>
      <xdr:spPr>
        <a:xfrm>
          <a:off x="14592300" y="6355791"/>
          <a:ext cx="8890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12141</xdr:rowOff>
    </xdr:from>
    <xdr:to>
      <xdr:col>76</xdr:col>
      <xdr:colOff>114300</xdr:colOff>
      <xdr:row>38</xdr:row>
      <xdr:rowOff>36830</xdr:rowOff>
    </xdr:to>
    <xdr:cxnSp macro="">
      <xdr:nvCxnSpPr>
        <xdr:cNvPr id="526" name="直線コネクタ 525"/>
        <xdr:cNvCxnSpPr/>
      </xdr:nvCxnSpPr>
      <xdr:spPr>
        <a:xfrm flipV="1">
          <a:off x="13703300" y="6355791"/>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8" name="テキスト ボックス 527"/>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13741</xdr:rowOff>
    </xdr:from>
    <xdr:to>
      <xdr:col>71</xdr:col>
      <xdr:colOff>177800</xdr:colOff>
      <xdr:row>38</xdr:row>
      <xdr:rowOff>36830</xdr:rowOff>
    </xdr:to>
    <xdr:cxnSp macro="">
      <xdr:nvCxnSpPr>
        <xdr:cNvPr id="529" name="直線コネクタ 528"/>
        <xdr:cNvCxnSpPr/>
      </xdr:nvCxnSpPr>
      <xdr:spPr>
        <a:xfrm>
          <a:off x="12814300" y="652884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1" name="テキスト ボックス 530"/>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164414</xdr:rowOff>
    </xdr:from>
    <xdr:to>
      <xdr:col>85</xdr:col>
      <xdr:colOff>177800</xdr:colOff>
      <xdr:row>38</xdr:row>
      <xdr:rowOff>94564</xdr:rowOff>
    </xdr:to>
    <xdr:sp macro="" textlink="">
      <xdr:nvSpPr>
        <xdr:cNvPr id="539" name="楕円 538"/>
        <xdr:cNvSpPr/>
      </xdr:nvSpPr>
      <xdr:spPr>
        <a:xfrm>
          <a:off x="162687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142841</xdr:rowOff>
    </xdr:from>
    <xdr:ext cx="534377" cy="259045"/>
    <xdr:sp macro="" textlink="">
      <xdr:nvSpPr>
        <xdr:cNvPr id="540" name="消防費該当値テキスト"/>
        <xdr:cNvSpPr txBox="1"/>
      </xdr:nvSpPr>
      <xdr:spPr>
        <a:xfrm>
          <a:off x="16370300" y="64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27711</xdr:rowOff>
    </xdr:from>
    <xdr:to>
      <xdr:col>81</xdr:col>
      <xdr:colOff>101600</xdr:colOff>
      <xdr:row>38</xdr:row>
      <xdr:rowOff>129311</xdr:rowOff>
    </xdr:to>
    <xdr:sp macro="" textlink="">
      <xdr:nvSpPr>
        <xdr:cNvPr id="541" name="楕円 540"/>
        <xdr:cNvSpPr/>
      </xdr:nvSpPr>
      <xdr:spPr>
        <a:xfrm>
          <a:off x="15430500" y="6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120438</xdr:rowOff>
    </xdr:from>
    <xdr:ext cx="534377" cy="259045"/>
    <xdr:sp macro="" textlink="">
      <xdr:nvSpPr>
        <xdr:cNvPr id="542" name="テキスト ボックス 541"/>
        <xdr:cNvSpPr txBox="1"/>
      </xdr:nvSpPr>
      <xdr:spPr>
        <a:xfrm>
          <a:off x="15214111" y="6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132791</xdr:rowOff>
    </xdr:from>
    <xdr:to>
      <xdr:col>76</xdr:col>
      <xdr:colOff>165100</xdr:colOff>
      <xdr:row>37</xdr:row>
      <xdr:rowOff>62941</xdr:rowOff>
    </xdr:to>
    <xdr:sp macro="" textlink="">
      <xdr:nvSpPr>
        <xdr:cNvPr id="543" name="楕円 542"/>
        <xdr:cNvSpPr/>
      </xdr:nvSpPr>
      <xdr:spPr>
        <a:xfrm>
          <a:off x="14541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79468</xdr:rowOff>
    </xdr:from>
    <xdr:ext cx="534377" cy="259045"/>
    <xdr:sp macro="" textlink="">
      <xdr:nvSpPr>
        <xdr:cNvPr id="544" name="テキスト ボックス 543"/>
        <xdr:cNvSpPr txBox="1"/>
      </xdr:nvSpPr>
      <xdr:spPr>
        <a:xfrm>
          <a:off x="14325111" y="60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157480</xdr:rowOff>
    </xdr:from>
    <xdr:to>
      <xdr:col>72</xdr:col>
      <xdr:colOff>38100</xdr:colOff>
      <xdr:row>38</xdr:row>
      <xdr:rowOff>87630</xdr:rowOff>
    </xdr:to>
    <xdr:sp macro="" textlink="">
      <xdr:nvSpPr>
        <xdr:cNvPr id="545" name="楕円 544"/>
        <xdr:cNvSpPr/>
      </xdr:nvSpPr>
      <xdr:spPr>
        <a:xfrm>
          <a:off x="13652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78757</xdr:rowOff>
    </xdr:from>
    <xdr:ext cx="534377" cy="259045"/>
    <xdr:sp macro="" textlink="">
      <xdr:nvSpPr>
        <xdr:cNvPr id="546" name="テキスト ボックス 545"/>
        <xdr:cNvSpPr txBox="1"/>
      </xdr:nvSpPr>
      <xdr:spPr>
        <a:xfrm>
          <a:off x="13436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134391</xdr:rowOff>
    </xdr:from>
    <xdr:to>
      <xdr:col>67</xdr:col>
      <xdr:colOff>101600</xdr:colOff>
      <xdr:row>38</xdr:row>
      <xdr:rowOff>64542</xdr:rowOff>
    </xdr:to>
    <xdr:sp macro="" textlink="">
      <xdr:nvSpPr>
        <xdr:cNvPr id="547" name="楕円 546"/>
        <xdr:cNvSpPr/>
      </xdr:nvSpPr>
      <xdr:spPr>
        <a:xfrm>
          <a:off x="12763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55668</xdr:rowOff>
    </xdr:from>
    <xdr:ext cx="534377" cy="259045"/>
    <xdr:sp macro="" textlink="">
      <xdr:nvSpPr>
        <xdr:cNvPr id="548" name="テキスト ボックス 547"/>
        <xdr:cNvSpPr txBox="1"/>
      </xdr:nvSpPr>
      <xdr:spPr>
        <a:xfrm>
          <a:off x="12547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3" name="直線コネクタ 572"/>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4"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5" name="直線コネクタ 574"/>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6"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7" name="直線コネクタ 576"/>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115278</xdr:rowOff>
    </xdr:from>
    <xdr:to>
      <xdr:col>85</xdr:col>
      <xdr:colOff>127000</xdr:colOff>
      <xdr:row>57</xdr:row>
      <xdr:rowOff>51212</xdr:rowOff>
    </xdr:to>
    <xdr:cxnSp macro="">
      <xdr:nvCxnSpPr>
        <xdr:cNvPr id="578" name="直線コネクタ 577"/>
        <xdr:cNvCxnSpPr/>
      </xdr:nvCxnSpPr>
      <xdr:spPr>
        <a:xfrm flipV="1">
          <a:off x="15481300" y="9373578"/>
          <a:ext cx="838200" cy="4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140803</xdr:rowOff>
    </xdr:from>
    <xdr:ext cx="534377" cy="259045"/>
    <xdr:sp macro="" textlink="">
      <xdr:nvSpPr>
        <xdr:cNvPr id="579" name="教育費平均値テキスト"/>
        <xdr:cNvSpPr txBox="1"/>
      </xdr:nvSpPr>
      <xdr:spPr>
        <a:xfrm>
          <a:off x="16370300" y="939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80" name="フローチャート: 判断 579"/>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51212</xdr:rowOff>
    </xdr:from>
    <xdr:to>
      <xdr:col>81</xdr:col>
      <xdr:colOff>50800</xdr:colOff>
      <xdr:row>58</xdr:row>
      <xdr:rowOff>30010</xdr:rowOff>
    </xdr:to>
    <xdr:cxnSp macro="">
      <xdr:nvCxnSpPr>
        <xdr:cNvPr id="581" name="直線コネクタ 580"/>
        <xdr:cNvCxnSpPr/>
      </xdr:nvCxnSpPr>
      <xdr:spPr>
        <a:xfrm flipV="1">
          <a:off x="14592300" y="9823862"/>
          <a:ext cx="8890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2" name="フローチャート: 判断 581"/>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83" name="テキスト ボックス 582"/>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30010</xdr:rowOff>
    </xdr:from>
    <xdr:to>
      <xdr:col>76</xdr:col>
      <xdr:colOff>114300</xdr:colOff>
      <xdr:row>58</xdr:row>
      <xdr:rowOff>68662</xdr:rowOff>
    </xdr:to>
    <xdr:cxnSp macro="">
      <xdr:nvCxnSpPr>
        <xdr:cNvPr id="584" name="直線コネクタ 583"/>
        <xdr:cNvCxnSpPr/>
      </xdr:nvCxnSpPr>
      <xdr:spPr>
        <a:xfrm flipV="1">
          <a:off x="13703300" y="9974110"/>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5" name="フローチャート: 判断 584"/>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6" name="テキスト ボックス 585"/>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23438</xdr:rowOff>
    </xdr:from>
    <xdr:to>
      <xdr:col>71</xdr:col>
      <xdr:colOff>177800</xdr:colOff>
      <xdr:row>58</xdr:row>
      <xdr:rowOff>68662</xdr:rowOff>
    </xdr:to>
    <xdr:cxnSp macro="">
      <xdr:nvCxnSpPr>
        <xdr:cNvPr id="587" name="直線コネクタ 586"/>
        <xdr:cNvCxnSpPr/>
      </xdr:nvCxnSpPr>
      <xdr:spPr>
        <a:xfrm>
          <a:off x="12814300" y="9796088"/>
          <a:ext cx="889000" cy="2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8" name="フローチャート: 判断 587"/>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9" name="テキスト ボックス 588"/>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90" name="フローチャート: 判断 589"/>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1" name="テキスト ボックス 590"/>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64478</xdr:rowOff>
    </xdr:from>
    <xdr:to>
      <xdr:col>85</xdr:col>
      <xdr:colOff>177800</xdr:colOff>
      <xdr:row>54</xdr:row>
      <xdr:rowOff>166078</xdr:rowOff>
    </xdr:to>
    <xdr:sp macro="" textlink="">
      <xdr:nvSpPr>
        <xdr:cNvPr id="597" name="楕円 596"/>
        <xdr:cNvSpPr/>
      </xdr:nvSpPr>
      <xdr:spPr>
        <a:xfrm>
          <a:off x="16268700" y="93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87355</xdr:rowOff>
    </xdr:from>
    <xdr:ext cx="534377" cy="259045"/>
    <xdr:sp macro="" textlink="">
      <xdr:nvSpPr>
        <xdr:cNvPr id="598" name="教育費該当値テキスト"/>
        <xdr:cNvSpPr txBox="1"/>
      </xdr:nvSpPr>
      <xdr:spPr>
        <a:xfrm>
          <a:off x="16370300" y="917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xdr:rowOff>
    </xdr:from>
    <xdr:to>
      <xdr:col>81</xdr:col>
      <xdr:colOff>101600</xdr:colOff>
      <xdr:row>57</xdr:row>
      <xdr:rowOff>102012</xdr:rowOff>
    </xdr:to>
    <xdr:sp macro="" textlink="">
      <xdr:nvSpPr>
        <xdr:cNvPr id="599" name="楕円 598"/>
        <xdr:cNvSpPr/>
      </xdr:nvSpPr>
      <xdr:spPr>
        <a:xfrm>
          <a:off x="15430500" y="97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93139</xdr:rowOff>
    </xdr:from>
    <xdr:ext cx="534377" cy="259045"/>
    <xdr:sp macro="" textlink="">
      <xdr:nvSpPr>
        <xdr:cNvPr id="600" name="テキスト ボックス 599"/>
        <xdr:cNvSpPr txBox="1"/>
      </xdr:nvSpPr>
      <xdr:spPr>
        <a:xfrm>
          <a:off x="15214111" y="986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150660</xdr:rowOff>
    </xdr:from>
    <xdr:to>
      <xdr:col>76</xdr:col>
      <xdr:colOff>165100</xdr:colOff>
      <xdr:row>58</xdr:row>
      <xdr:rowOff>80810</xdr:rowOff>
    </xdr:to>
    <xdr:sp macro="" textlink="">
      <xdr:nvSpPr>
        <xdr:cNvPr id="601" name="楕円 600"/>
        <xdr:cNvSpPr/>
      </xdr:nvSpPr>
      <xdr:spPr>
        <a:xfrm>
          <a:off x="14541500" y="99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71937</xdr:rowOff>
    </xdr:from>
    <xdr:ext cx="534377" cy="259045"/>
    <xdr:sp macro="" textlink="">
      <xdr:nvSpPr>
        <xdr:cNvPr id="602" name="テキスト ボックス 601"/>
        <xdr:cNvSpPr txBox="1"/>
      </xdr:nvSpPr>
      <xdr:spPr>
        <a:xfrm>
          <a:off x="14325111" y="100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17862</xdr:rowOff>
    </xdr:from>
    <xdr:to>
      <xdr:col>72</xdr:col>
      <xdr:colOff>38100</xdr:colOff>
      <xdr:row>58</xdr:row>
      <xdr:rowOff>119462</xdr:rowOff>
    </xdr:to>
    <xdr:sp macro="" textlink="">
      <xdr:nvSpPr>
        <xdr:cNvPr id="603" name="楕円 602"/>
        <xdr:cNvSpPr/>
      </xdr:nvSpPr>
      <xdr:spPr>
        <a:xfrm>
          <a:off x="13652500" y="99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110589</xdr:rowOff>
    </xdr:from>
    <xdr:ext cx="534377" cy="259045"/>
    <xdr:sp macro="" textlink="">
      <xdr:nvSpPr>
        <xdr:cNvPr id="604" name="テキスト ボックス 603"/>
        <xdr:cNvSpPr txBox="1"/>
      </xdr:nvSpPr>
      <xdr:spPr>
        <a:xfrm>
          <a:off x="13436111" y="100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144088</xdr:rowOff>
    </xdr:from>
    <xdr:to>
      <xdr:col>67</xdr:col>
      <xdr:colOff>101600</xdr:colOff>
      <xdr:row>57</xdr:row>
      <xdr:rowOff>74238</xdr:rowOff>
    </xdr:to>
    <xdr:sp macro="" textlink="">
      <xdr:nvSpPr>
        <xdr:cNvPr id="605" name="楕円 604"/>
        <xdr:cNvSpPr/>
      </xdr:nvSpPr>
      <xdr:spPr>
        <a:xfrm>
          <a:off x="12763500" y="97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65365</xdr:rowOff>
    </xdr:from>
    <xdr:ext cx="534377" cy="259045"/>
    <xdr:sp macro="" textlink="">
      <xdr:nvSpPr>
        <xdr:cNvPr id="606" name="テキスト ボックス 605"/>
        <xdr:cNvSpPr txBox="1"/>
      </xdr:nvSpPr>
      <xdr:spPr>
        <a:xfrm>
          <a:off x="12547111" y="98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30" name="直線コネクタ 629"/>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1"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3"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4" name="直線コネクタ 633"/>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6"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7" name="フローチャート: 判断 636"/>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9" name="フローチャート: 判断 638"/>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40" name="テキスト ボックス 639"/>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2" name="フローチャート: 判断 641"/>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3" name="テキスト ボックス 642"/>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5" name="フローチャート: 判断 644"/>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6" name="テキスト ボックス 645"/>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7" name="フローチャート: 判断 646"/>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8" name="テキスト ボックス 647"/>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5" name="災害復旧費該当値テキスト"/>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5" name="直線コネクタ 684"/>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6"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7" name="直線コネクタ 686"/>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8"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9" name="直線コネクタ 688"/>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119011</xdr:rowOff>
    </xdr:from>
    <xdr:to>
      <xdr:col>85</xdr:col>
      <xdr:colOff>127000</xdr:colOff>
      <xdr:row>94</xdr:row>
      <xdr:rowOff>143952</xdr:rowOff>
    </xdr:to>
    <xdr:cxnSp macro="">
      <xdr:nvCxnSpPr>
        <xdr:cNvPr id="690" name="直線コネクタ 689"/>
        <xdr:cNvCxnSpPr/>
      </xdr:nvCxnSpPr>
      <xdr:spPr>
        <a:xfrm>
          <a:off x="15481300" y="16235311"/>
          <a:ext cx="8382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1"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2" name="フローチャート: 判断 691"/>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119011</xdr:rowOff>
    </xdr:from>
    <xdr:to>
      <xdr:col>81</xdr:col>
      <xdr:colOff>50800</xdr:colOff>
      <xdr:row>94</xdr:row>
      <xdr:rowOff>132454</xdr:rowOff>
    </xdr:to>
    <xdr:cxnSp macro="">
      <xdr:nvCxnSpPr>
        <xdr:cNvPr id="693" name="直線コネクタ 692"/>
        <xdr:cNvCxnSpPr/>
      </xdr:nvCxnSpPr>
      <xdr:spPr>
        <a:xfrm flipV="1">
          <a:off x="14592300" y="16235311"/>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4" name="フローチャート: 判断 693"/>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5" name="テキスト ボックス 694"/>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132454</xdr:rowOff>
    </xdr:from>
    <xdr:to>
      <xdr:col>76</xdr:col>
      <xdr:colOff>114300</xdr:colOff>
      <xdr:row>94</xdr:row>
      <xdr:rowOff>156228</xdr:rowOff>
    </xdr:to>
    <xdr:cxnSp macro="">
      <xdr:nvCxnSpPr>
        <xdr:cNvPr id="696" name="直線コネクタ 695"/>
        <xdr:cNvCxnSpPr/>
      </xdr:nvCxnSpPr>
      <xdr:spPr>
        <a:xfrm flipV="1">
          <a:off x="13703300" y="1624875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7" name="フローチャート: 判断 696"/>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8" name="テキスト ボックス 697"/>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156228</xdr:rowOff>
    </xdr:from>
    <xdr:to>
      <xdr:col>71</xdr:col>
      <xdr:colOff>177800</xdr:colOff>
      <xdr:row>94</xdr:row>
      <xdr:rowOff>165235</xdr:rowOff>
    </xdr:to>
    <xdr:cxnSp macro="">
      <xdr:nvCxnSpPr>
        <xdr:cNvPr id="699" name="直線コネクタ 698"/>
        <xdr:cNvCxnSpPr/>
      </xdr:nvCxnSpPr>
      <xdr:spPr>
        <a:xfrm flipV="1">
          <a:off x="12814300" y="16272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700" name="フローチャート: 判断 699"/>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1" name="テキスト ボックス 700"/>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2" name="フローチャート: 判断 701"/>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3" name="テキスト ボックス 702"/>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93152</xdr:rowOff>
    </xdr:from>
    <xdr:to>
      <xdr:col>85</xdr:col>
      <xdr:colOff>177800</xdr:colOff>
      <xdr:row>95</xdr:row>
      <xdr:rowOff>23302</xdr:rowOff>
    </xdr:to>
    <xdr:sp macro="" textlink="">
      <xdr:nvSpPr>
        <xdr:cNvPr id="709" name="楕円 708"/>
        <xdr:cNvSpPr/>
      </xdr:nvSpPr>
      <xdr:spPr>
        <a:xfrm>
          <a:off x="16268700" y="162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71579</xdr:rowOff>
    </xdr:from>
    <xdr:ext cx="534377" cy="259045"/>
    <xdr:sp macro="" textlink="">
      <xdr:nvSpPr>
        <xdr:cNvPr id="710" name="公債費該当値テキスト"/>
        <xdr:cNvSpPr txBox="1"/>
      </xdr:nvSpPr>
      <xdr:spPr>
        <a:xfrm>
          <a:off x="16370300" y="161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68211</xdr:rowOff>
    </xdr:from>
    <xdr:to>
      <xdr:col>81</xdr:col>
      <xdr:colOff>101600</xdr:colOff>
      <xdr:row>94</xdr:row>
      <xdr:rowOff>169811</xdr:rowOff>
    </xdr:to>
    <xdr:sp macro="" textlink="">
      <xdr:nvSpPr>
        <xdr:cNvPr id="711" name="楕円 710"/>
        <xdr:cNvSpPr/>
      </xdr:nvSpPr>
      <xdr:spPr>
        <a:xfrm>
          <a:off x="15430500" y="161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160938</xdr:rowOff>
    </xdr:from>
    <xdr:ext cx="534377" cy="259045"/>
    <xdr:sp macro="" textlink="">
      <xdr:nvSpPr>
        <xdr:cNvPr id="712" name="テキスト ボックス 711"/>
        <xdr:cNvSpPr txBox="1"/>
      </xdr:nvSpPr>
      <xdr:spPr>
        <a:xfrm>
          <a:off x="15214111" y="162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81654</xdr:rowOff>
    </xdr:from>
    <xdr:to>
      <xdr:col>76</xdr:col>
      <xdr:colOff>165100</xdr:colOff>
      <xdr:row>95</xdr:row>
      <xdr:rowOff>11804</xdr:rowOff>
    </xdr:to>
    <xdr:sp macro="" textlink="">
      <xdr:nvSpPr>
        <xdr:cNvPr id="713" name="楕円 712"/>
        <xdr:cNvSpPr/>
      </xdr:nvSpPr>
      <xdr:spPr>
        <a:xfrm>
          <a:off x="14541500" y="161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2931</xdr:rowOff>
    </xdr:from>
    <xdr:ext cx="534377" cy="259045"/>
    <xdr:sp macro="" textlink="">
      <xdr:nvSpPr>
        <xdr:cNvPr id="714" name="テキスト ボックス 713"/>
        <xdr:cNvSpPr txBox="1"/>
      </xdr:nvSpPr>
      <xdr:spPr>
        <a:xfrm>
          <a:off x="14325111" y="162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105428</xdr:rowOff>
    </xdr:from>
    <xdr:to>
      <xdr:col>72</xdr:col>
      <xdr:colOff>38100</xdr:colOff>
      <xdr:row>95</xdr:row>
      <xdr:rowOff>35578</xdr:rowOff>
    </xdr:to>
    <xdr:sp macro="" textlink="">
      <xdr:nvSpPr>
        <xdr:cNvPr id="715" name="楕円 714"/>
        <xdr:cNvSpPr/>
      </xdr:nvSpPr>
      <xdr:spPr>
        <a:xfrm>
          <a:off x="13652500" y="162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26705</xdr:rowOff>
    </xdr:from>
    <xdr:ext cx="534377" cy="259045"/>
    <xdr:sp macro="" textlink="">
      <xdr:nvSpPr>
        <xdr:cNvPr id="716" name="テキスト ボックス 715"/>
        <xdr:cNvSpPr txBox="1"/>
      </xdr:nvSpPr>
      <xdr:spPr>
        <a:xfrm>
          <a:off x="13436111" y="163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114435</xdr:rowOff>
    </xdr:from>
    <xdr:to>
      <xdr:col>67</xdr:col>
      <xdr:colOff>101600</xdr:colOff>
      <xdr:row>95</xdr:row>
      <xdr:rowOff>44585</xdr:rowOff>
    </xdr:to>
    <xdr:sp macro="" textlink="">
      <xdr:nvSpPr>
        <xdr:cNvPr id="717" name="楕円 716"/>
        <xdr:cNvSpPr/>
      </xdr:nvSpPr>
      <xdr:spPr>
        <a:xfrm>
          <a:off x="127635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35712</xdr:rowOff>
    </xdr:from>
    <xdr:ext cx="534377" cy="259045"/>
    <xdr:sp macro="" textlink="">
      <xdr:nvSpPr>
        <xdr:cNvPr id="718" name="テキスト ボックス 717"/>
        <xdr:cNvSpPr txBox="1"/>
      </xdr:nvSpPr>
      <xdr:spPr>
        <a:xfrm>
          <a:off x="12547111" y="163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4" name="直線コネクタ 743"/>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7"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8" name="直線コネクタ 747"/>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50"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1" name="フローチャート: 判断 750"/>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3" name="フローチャート: 判断 752"/>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4" name="テキスト ボックス 753"/>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6" name="フローチャート: 判断 755"/>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7" name="テキスト ボックス 756"/>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9" name="フローチャート: 判断 75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60" name="テキスト ボックス 759"/>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1" name="フローチャート: 判断 760"/>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2" name="テキスト ボックス 761"/>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民生費については、整備が完了した中央子育て支援センターの整備工事費の皆減や、感染予防で医療機関への受診が減ったことで子ども医療費が減となったこと等により、前年度の</a:t>
          </a:r>
          <a:r>
            <a:rPr lang="en-US" altLang="ja-JP" sz="1100">
              <a:solidFill>
                <a:schemeClr val="dk1"/>
              </a:solidFill>
              <a:effectLst/>
              <a:latin typeface="+mn-lt"/>
              <a:ea typeface="+mn-ea"/>
              <a:cs typeface="+mn-cs"/>
            </a:rPr>
            <a:t>132,821</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131,244</a:t>
          </a:r>
          <a:r>
            <a:rPr lang="ja-JP" altLang="ja-JP" sz="1100">
              <a:solidFill>
                <a:schemeClr val="dk1"/>
              </a:solidFill>
              <a:effectLst/>
              <a:latin typeface="+mn-lt"/>
              <a:ea typeface="+mn-ea"/>
              <a:cs typeface="+mn-cs"/>
            </a:rPr>
            <a:t>円に減（前年度比</a:t>
          </a:r>
          <a:r>
            <a:rPr lang="en-US" altLang="ja-JP" sz="1100">
              <a:solidFill>
                <a:schemeClr val="dk1"/>
              </a:solidFill>
              <a:effectLst/>
              <a:latin typeface="+mn-lt"/>
              <a:ea typeface="+mn-ea"/>
              <a:cs typeface="+mn-cs"/>
            </a:rPr>
            <a:t>98.8</a:t>
          </a:r>
          <a:r>
            <a:rPr lang="ja-JP" altLang="ja-JP" sz="1100">
              <a:solidFill>
                <a:schemeClr val="dk1"/>
              </a:solidFill>
              <a:effectLst/>
              <a:latin typeface="+mn-lt"/>
              <a:ea typeface="+mn-ea"/>
              <a:cs typeface="+mn-cs"/>
            </a:rPr>
            <a:t>％）、教育費については、ＧＩＧＡスクール関連の施設整備工事費、教材用備品の増及び祖父江生涯学習センターなどの</a:t>
          </a:r>
          <a:r>
            <a:rPr lang="ja-JP" altLang="en-US" sz="1100">
              <a:solidFill>
                <a:schemeClr val="dk1"/>
              </a:solidFill>
              <a:effectLst/>
              <a:latin typeface="+mn-lt"/>
              <a:ea typeface="+mn-ea"/>
              <a:cs typeface="+mn-cs"/>
            </a:rPr>
            <a:t>公民館</a:t>
          </a:r>
          <a:r>
            <a:rPr lang="ja-JP" altLang="ja-JP" sz="1100">
              <a:solidFill>
                <a:schemeClr val="dk1"/>
              </a:solidFill>
              <a:effectLst/>
              <a:latin typeface="+mn-lt"/>
              <a:ea typeface="+mn-ea"/>
              <a:cs typeface="+mn-cs"/>
            </a:rPr>
            <a:t>施設整備工事費の増により、前年度の</a:t>
          </a:r>
          <a:r>
            <a:rPr lang="en-US" altLang="ja-JP" sz="1100">
              <a:solidFill>
                <a:schemeClr val="dk1"/>
              </a:solidFill>
              <a:effectLst/>
              <a:latin typeface="+mn-lt"/>
              <a:ea typeface="+mn-ea"/>
              <a:cs typeface="+mn-cs"/>
            </a:rPr>
            <a:t>37,645</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61,282</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162.8</a:t>
          </a:r>
          <a:r>
            <a:rPr lang="ja-JP" altLang="ja-JP" sz="1100">
              <a:solidFill>
                <a:schemeClr val="dk1"/>
              </a:solidFill>
              <a:effectLst/>
              <a:latin typeface="+mn-lt"/>
              <a:ea typeface="+mn-ea"/>
              <a:cs typeface="+mn-cs"/>
            </a:rPr>
            <a:t>％）、総務費については、特別定額給付金事業や市役所新分庁舎整備に伴う施設整備工事費により、前年度の</a:t>
          </a:r>
          <a:r>
            <a:rPr lang="en-US" altLang="ja-JP" sz="1100">
              <a:solidFill>
                <a:schemeClr val="dk1"/>
              </a:solidFill>
              <a:effectLst/>
              <a:latin typeface="+mn-lt"/>
              <a:ea typeface="+mn-ea"/>
              <a:cs typeface="+mn-cs"/>
            </a:rPr>
            <a:t>42,428</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145,995</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344.1</a:t>
          </a:r>
          <a:r>
            <a:rPr lang="ja-JP" altLang="ja-JP" sz="1100">
              <a:solidFill>
                <a:schemeClr val="dk1"/>
              </a:solidFill>
              <a:effectLst/>
              <a:latin typeface="+mn-lt"/>
              <a:ea typeface="+mn-ea"/>
              <a:cs typeface="+mn-cs"/>
            </a:rPr>
            <a:t>％）、土木費については、稲沢西土地区画整理事業特別会計繰出金の皆増などにより、前年度の</a:t>
          </a:r>
          <a:r>
            <a:rPr lang="en-US" altLang="ja-JP" sz="1100">
              <a:solidFill>
                <a:schemeClr val="dk1"/>
              </a:solidFill>
              <a:effectLst/>
              <a:latin typeface="+mn-lt"/>
              <a:ea typeface="+mn-ea"/>
              <a:cs typeface="+mn-cs"/>
            </a:rPr>
            <a:t>37,796</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39,332</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104.1</a:t>
          </a:r>
          <a:r>
            <a:rPr lang="ja-JP" altLang="ja-JP" sz="1100">
              <a:solidFill>
                <a:schemeClr val="dk1"/>
              </a:solidFill>
              <a:effectLst/>
              <a:latin typeface="+mn-lt"/>
              <a:ea typeface="+mn-ea"/>
              <a:cs typeface="+mn-cs"/>
            </a:rPr>
            <a:t>％）、消防費については、感染症対策も考慮した災害対策用備品の皆増等により、前年度の</a:t>
          </a:r>
          <a:r>
            <a:rPr lang="en-US" altLang="ja-JP" sz="1100">
              <a:solidFill>
                <a:schemeClr val="dk1"/>
              </a:solidFill>
              <a:effectLst/>
              <a:latin typeface="+mn-lt"/>
              <a:ea typeface="+mn-ea"/>
              <a:cs typeface="+mn-cs"/>
            </a:rPr>
            <a:t>11,803</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12,259</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103.9</a:t>
          </a:r>
          <a:r>
            <a:rPr lang="ja-JP" altLang="ja-JP" sz="1100">
              <a:solidFill>
                <a:schemeClr val="dk1"/>
              </a:solidFill>
              <a:effectLst/>
              <a:latin typeface="+mn-lt"/>
              <a:ea typeface="+mn-ea"/>
              <a:cs typeface="+mn-cs"/>
            </a:rPr>
            <a:t>％）、衛生費については、環境センターの火災に伴う施設復旧工事費の増等により前年度の</a:t>
          </a:r>
          <a:r>
            <a:rPr lang="en-US" altLang="ja-JP" sz="1100">
              <a:solidFill>
                <a:schemeClr val="dk1"/>
              </a:solidFill>
              <a:effectLst/>
              <a:latin typeface="+mn-lt"/>
              <a:ea typeface="+mn-ea"/>
              <a:cs typeface="+mn-cs"/>
            </a:rPr>
            <a:t>31,242</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41,857</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134.0</a:t>
          </a:r>
          <a:r>
            <a:rPr lang="ja-JP" altLang="ja-JP" sz="1100">
              <a:solidFill>
                <a:schemeClr val="dk1"/>
              </a:solidFill>
              <a:effectLst/>
              <a:latin typeface="+mn-lt"/>
              <a:ea typeface="+mn-ea"/>
              <a:cs typeface="+mn-cs"/>
            </a:rPr>
            <a:t>％）となっている。</a:t>
          </a:r>
        </a:p>
        <a:p>
          <a:r>
            <a:rPr lang="ja-JP" altLang="ja-JP" sz="1100">
              <a:solidFill>
                <a:schemeClr val="dk1"/>
              </a:solidFill>
              <a:effectLst/>
              <a:latin typeface="+mn-lt"/>
              <a:ea typeface="+mn-ea"/>
              <a:cs typeface="+mn-cs"/>
            </a:rPr>
            <a:t>　今後は、少子高齢化社会の進行による民生費の増加や、近年の合併特例債を活用した事業の実施に伴う償還金及び臨時財政対策債の償還金の増による公債費の増加が見込まれる。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実質収支比率については、</a:t>
          </a:r>
          <a:r>
            <a:rPr kumimoji="1" lang="ja-JP" altLang="en-US" sz="1100">
              <a:solidFill>
                <a:schemeClr val="dk1"/>
              </a:solidFill>
              <a:effectLst/>
              <a:latin typeface="+mn-lt"/>
              <a:ea typeface="+mn-ea"/>
              <a:cs typeface="+mn-cs"/>
            </a:rPr>
            <a:t>新型コロナウイルス感染症が拡大した中でも固定資産税は令和元年度までの経済の緩やかな回復基調の影響を受け微増となった一方で、法人市民税が一部企業の業績悪化などにより、減少となったこと等により、地方税全体として減となった。</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庁舎等の整備工事費が増加したため、歳入歳出差引額が減となったことにより、前年度から</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全ての会計において、赤字額（資金不足額）はなく、健全な財政状況であるといえる。</a:t>
          </a:r>
          <a:endParaRPr lang="ja-JP" altLang="ja-JP" sz="1400">
            <a:effectLst/>
          </a:endParaRPr>
        </a:p>
        <a:p>
          <a:r>
            <a:rPr kumimoji="1" lang="ja-JP" altLang="ja-JP" sz="1100">
              <a:solidFill>
                <a:schemeClr val="dk1"/>
              </a:solidFill>
              <a:effectLst/>
              <a:latin typeface="+mn-lt"/>
              <a:ea typeface="+mn-ea"/>
              <a:cs typeface="+mn-cs"/>
            </a:rPr>
            <a:t>　一般会計については、実質収支額が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年度よりも減少したことに伴い、前年度から</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ポイントの減少となっている。</a:t>
          </a:r>
          <a:endParaRPr lang="ja-JP" altLang="ja-JP" sz="1400">
            <a:effectLst/>
          </a:endParaRPr>
        </a:p>
        <a:p>
          <a:r>
            <a:rPr kumimoji="1" lang="ja-JP" altLang="ja-JP" sz="1100">
              <a:solidFill>
                <a:schemeClr val="dk1"/>
              </a:solidFill>
              <a:effectLst/>
              <a:latin typeface="+mn-lt"/>
              <a:ea typeface="+mn-ea"/>
              <a:cs typeface="+mn-cs"/>
            </a:rPr>
            <a:t>　水道事業については、</a:t>
          </a:r>
          <a:r>
            <a:rPr kumimoji="1" lang="ja-JP" altLang="en-US" sz="1100">
              <a:solidFill>
                <a:schemeClr val="dk1"/>
              </a:solidFill>
              <a:effectLst/>
              <a:latin typeface="+mn-lt"/>
              <a:ea typeface="+mn-ea"/>
              <a:cs typeface="+mn-cs"/>
            </a:rPr>
            <a:t>新型コロナウイルス感染症の影響を踏まえた水道料金の準備料金の免除により、給水収益が減少したため、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ポイントの減少となっている。</a:t>
          </a:r>
          <a:endParaRPr lang="ja-JP" altLang="ja-JP" sz="1400">
            <a:effectLst/>
          </a:endParaRPr>
        </a:p>
        <a:p>
          <a:r>
            <a:rPr kumimoji="1" lang="ja-JP" altLang="ja-JP" sz="1100">
              <a:solidFill>
                <a:schemeClr val="dk1"/>
              </a:solidFill>
              <a:effectLst/>
              <a:latin typeface="+mn-lt"/>
              <a:ea typeface="+mn-ea"/>
              <a:cs typeface="+mn-cs"/>
            </a:rPr>
            <a:t>　病院事業については、</a:t>
          </a:r>
          <a:r>
            <a:rPr kumimoji="1" lang="ja-JP" altLang="en-US" sz="1100">
              <a:solidFill>
                <a:schemeClr val="dk1"/>
              </a:solidFill>
              <a:effectLst/>
              <a:latin typeface="+mn-lt"/>
              <a:ea typeface="+mn-ea"/>
              <a:cs typeface="+mn-cs"/>
            </a:rPr>
            <a:t>新型コロナウイルス感染症の影響で入院外来ともに患者数が減少し、医業収益等が減少した一方で新型コロナウイルス関連の国庫及び県費補助金の収入があったため、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元利償還金において、平成</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年度借入の減税補てん債、平成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年度借入の街路整備事業や保健センター新築事業など大型事業が償還終了となったことに伴い</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、公営企業債の元利償還金に対する繰入金が病院事業において、平成</a:t>
          </a:r>
          <a:r>
            <a:rPr kumimoji="1" lang="en-US" altLang="ja-JP" sz="1100">
              <a:solidFill>
                <a:sysClr val="windowText" lastClr="000000"/>
              </a:solidFill>
              <a:effectLst/>
              <a:latin typeface="+mn-lt"/>
              <a:ea typeface="+mn-ea"/>
              <a:cs typeface="+mn-cs"/>
            </a:rPr>
            <a:t>26</a:t>
          </a:r>
          <a:r>
            <a:rPr lang="ja-JP" altLang="en-US">
              <a:solidFill>
                <a:sysClr val="windowText" lastClr="000000"/>
              </a:solidFill>
            </a:rPr>
            <a:t> </a:t>
          </a:r>
          <a:r>
            <a:rPr kumimoji="1" lang="ja-JP" altLang="ja-JP" sz="1100">
              <a:solidFill>
                <a:sysClr val="windowText" lastClr="000000"/>
              </a:solidFill>
              <a:effectLst/>
              <a:latin typeface="+mn-lt"/>
              <a:ea typeface="+mn-ea"/>
              <a:cs typeface="+mn-cs"/>
            </a:rPr>
            <a:t>年度に借入した企業債（医療機器等整備事業債）の償還の完了等による負担金の減等により減額となっている。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将来負担額（Ａ）については、退職手当負担見込額についても勤続年数の長い職員の減等により減額</a:t>
          </a:r>
          <a:r>
            <a:rPr kumimoji="1" lang="ja-JP" altLang="en-US" sz="1100">
              <a:solidFill>
                <a:schemeClr val="dk1"/>
              </a:solidFill>
              <a:effectLst/>
              <a:latin typeface="+mn-lt"/>
              <a:ea typeface="+mn-ea"/>
              <a:cs typeface="+mn-cs"/>
            </a:rPr>
            <a:t>した一方、</a:t>
          </a:r>
          <a:r>
            <a:rPr kumimoji="1" lang="ja-JP" altLang="ja-JP" sz="1100">
              <a:solidFill>
                <a:schemeClr val="dk1"/>
              </a:solidFill>
              <a:effectLst/>
              <a:latin typeface="+mn-lt"/>
              <a:ea typeface="+mn-ea"/>
              <a:cs typeface="+mn-cs"/>
            </a:rPr>
            <a:t>臨時財政対策債や合併特例事業債等の借入れにより地方債現在高が増額となったこと等のため、全体で前年度から</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充当可能財源等（Ｂ）については、充当可能基金において、</a:t>
          </a:r>
          <a:r>
            <a:rPr kumimoji="1" lang="ja-JP" altLang="en-US" sz="1100">
              <a:solidFill>
                <a:schemeClr val="dk1"/>
              </a:solidFill>
              <a:effectLst/>
              <a:latin typeface="+mn-lt"/>
              <a:ea typeface="+mn-ea"/>
              <a:cs typeface="+mn-cs"/>
            </a:rPr>
            <a:t>公共下水道事業基金、廃棄物処理事業基金などを取り崩したことにより減額となった一方で、</a:t>
          </a:r>
          <a:r>
            <a:rPr lang="ja-JP" altLang="ja-JP" sz="1100" b="0" i="0" baseline="0">
              <a:solidFill>
                <a:schemeClr val="dk1"/>
              </a:solidFill>
              <a:effectLst/>
              <a:latin typeface="+mn-lt"/>
              <a:ea typeface="+mn-ea"/>
              <a:cs typeface="+mn-cs"/>
            </a:rPr>
            <a:t>臨時財政対策債、合併特例債の残額の増に伴い基準財政需要額算入見込額も年々増加しており、</a:t>
          </a:r>
          <a:r>
            <a:rPr kumimoji="1" lang="ja-JP" altLang="ja-JP" sz="1100">
              <a:solidFill>
                <a:schemeClr val="dk1"/>
              </a:solidFill>
              <a:effectLst/>
              <a:latin typeface="+mn-lt"/>
              <a:ea typeface="+mn-ea"/>
              <a:cs typeface="+mn-cs"/>
            </a:rPr>
            <a:t>全体で前年度から増額となっている。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公共施設整備基金に</a:t>
          </a:r>
          <a:r>
            <a:rPr kumimoji="1" lang="ja-JP" altLang="ja-JP" sz="1100">
              <a:solidFill>
                <a:schemeClr val="dk1"/>
              </a:solidFill>
              <a:effectLst/>
              <a:latin typeface="+mn-lt"/>
              <a:ea typeface="+mn-ea"/>
              <a:cs typeface="+mn-cs"/>
            </a:rPr>
            <a:t>普通財産売却収入相当額等</a:t>
          </a:r>
          <a:r>
            <a:rPr kumimoji="1" lang="en-US" altLang="ja-JP" sz="1100">
              <a:solidFill>
                <a:schemeClr val="dk1"/>
              </a:solidFill>
              <a:effectLst/>
              <a:latin typeface="+mn-lt"/>
              <a:ea typeface="+mn-ea"/>
              <a:cs typeface="+mn-cs"/>
            </a:rPr>
            <a:t>280,395</a:t>
          </a:r>
          <a:r>
            <a:rPr kumimoji="1" lang="ja-JP" altLang="en-US" sz="1100">
              <a:solidFill>
                <a:schemeClr val="dk1"/>
              </a:solidFill>
              <a:effectLst/>
              <a:latin typeface="+mn-lt"/>
              <a:ea typeface="+mn-ea"/>
              <a:cs typeface="+mn-cs"/>
            </a:rPr>
            <a:t>千円を積み立てを行った一方、定年退職者の退職手当のうち</a:t>
          </a:r>
          <a:r>
            <a:rPr kumimoji="1" lang="en-US" altLang="ja-JP" sz="1100">
              <a:solidFill>
                <a:schemeClr val="dk1"/>
              </a:solidFill>
              <a:effectLst/>
              <a:latin typeface="+mn-lt"/>
              <a:ea typeface="+mn-ea"/>
              <a:cs typeface="+mn-cs"/>
            </a:rPr>
            <a:t>300,000</a:t>
          </a:r>
          <a:r>
            <a:rPr kumimoji="1" lang="ja-JP" altLang="en-US" sz="1100">
              <a:solidFill>
                <a:schemeClr val="dk1"/>
              </a:solidFill>
              <a:effectLst/>
              <a:latin typeface="+mn-lt"/>
              <a:ea typeface="+mn-ea"/>
              <a:cs typeface="+mn-cs"/>
            </a:rPr>
            <a:t>千円を超える額</a:t>
          </a:r>
          <a:r>
            <a:rPr kumimoji="1" lang="en-US" altLang="ja-JP" sz="1100">
              <a:solidFill>
                <a:schemeClr val="dk1"/>
              </a:solidFill>
              <a:effectLst/>
              <a:latin typeface="+mn-lt"/>
              <a:ea typeface="+mn-ea"/>
              <a:cs typeface="+mn-cs"/>
            </a:rPr>
            <a:t>172,000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を職員退職手当基金から取り崩したことや、公共下水道出資金のうち</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千円を公共下水道事業基金から取り崩したこと、粗大ごみ処理施設火災復旧工事費として</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千円を廃棄物処理事業基金から取り崩したこと等により減額となった。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単年度収支を可能な限り黒字にし、今後想定される大規模事業等に対し、一時的に多額の一般財源が必要となる将来に備えとして、少しずつでも積み立てていく。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主な基金</a:t>
          </a:r>
          <a:endParaRPr lang="ja-JP" altLang="ja-JP" sz="1400">
            <a:effectLst/>
          </a:endParaRPr>
        </a:p>
        <a:p>
          <a:r>
            <a:rPr kumimoji="1" lang="ja-JP" altLang="ja-JP" sz="1100">
              <a:solidFill>
                <a:schemeClr val="dk1"/>
              </a:solidFill>
              <a:effectLst/>
              <a:latin typeface="+mn-lt"/>
              <a:ea typeface="+mn-ea"/>
              <a:cs typeface="+mn-cs"/>
            </a:rPr>
            <a:t>　　・都市基盤整備基金・・・幹線道路、水路、都市拠点整備事業の財源</a:t>
          </a:r>
          <a:endParaRPr lang="ja-JP" altLang="ja-JP" sz="1400">
            <a:effectLst/>
          </a:endParaRPr>
        </a:p>
        <a:p>
          <a:r>
            <a:rPr kumimoji="1" lang="ja-JP" altLang="ja-JP" sz="1100">
              <a:solidFill>
                <a:schemeClr val="dk1"/>
              </a:solidFill>
              <a:effectLst/>
              <a:latin typeface="+mn-lt"/>
              <a:ea typeface="+mn-ea"/>
              <a:cs typeface="+mn-cs"/>
            </a:rPr>
            <a:t>　　・公共施設整備基金・・・公共施設の整備及び大規模な改修事業の財源</a:t>
          </a:r>
          <a:endParaRPr lang="ja-JP" altLang="ja-JP" sz="1400">
            <a:effectLst/>
          </a:endParaRPr>
        </a:p>
        <a:p>
          <a:r>
            <a:rPr kumimoji="1" lang="ja-JP" altLang="ja-JP" sz="1100">
              <a:solidFill>
                <a:schemeClr val="dk1"/>
              </a:solidFill>
              <a:effectLst/>
              <a:latin typeface="+mn-lt"/>
              <a:ea typeface="+mn-ea"/>
              <a:cs typeface="+mn-cs"/>
            </a:rPr>
            <a:t>　　・福祉基金・・・・・・・福祉事業の財源</a:t>
          </a:r>
          <a:endParaRPr lang="ja-JP" altLang="ja-JP" sz="1400">
            <a:effectLst/>
          </a:endParaRPr>
        </a:p>
        <a:p>
          <a:r>
            <a:rPr kumimoji="1" lang="ja-JP" altLang="ja-JP" sz="1100">
              <a:solidFill>
                <a:schemeClr val="dk1"/>
              </a:solidFill>
              <a:effectLst/>
              <a:latin typeface="+mn-lt"/>
              <a:ea typeface="+mn-ea"/>
              <a:cs typeface="+mn-cs"/>
            </a:rPr>
            <a:t>　　・職員退職手当基金・・・職員の退職手当の財源</a:t>
          </a:r>
          <a:endParaRPr lang="ja-JP" altLang="ja-JP" sz="1400">
            <a:effectLst/>
          </a:endParaRPr>
        </a:p>
        <a:p>
          <a:r>
            <a:rPr kumimoji="1" lang="ja-JP" altLang="ja-JP" sz="1100">
              <a:solidFill>
                <a:schemeClr val="dk1"/>
              </a:solidFill>
              <a:effectLst/>
              <a:latin typeface="+mn-lt"/>
              <a:ea typeface="+mn-ea"/>
              <a:cs typeface="+mn-cs"/>
            </a:rPr>
            <a:t>　　・公共下水道事業基金・・公共下水道事業の財源</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公共施設整備基金に普通財産売却収入相当額等</a:t>
          </a:r>
          <a:r>
            <a:rPr kumimoji="1" lang="en-US" altLang="ja-JP" sz="1100">
              <a:solidFill>
                <a:schemeClr val="dk1"/>
              </a:solidFill>
              <a:effectLst/>
              <a:latin typeface="+mn-lt"/>
              <a:ea typeface="+mn-ea"/>
              <a:cs typeface="+mn-cs"/>
            </a:rPr>
            <a:t>280,395</a:t>
          </a:r>
          <a:r>
            <a:rPr kumimoji="1" lang="ja-JP" altLang="en-US" sz="1100">
              <a:solidFill>
                <a:schemeClr val="dk1"/>
              </a:solidFill>
              <a:effectLst/>
              <a:latin typeface="+mn-lt"/>
              <a:ea typeface="+mn-ea"/>
              <a:cs typeface="+mn-cs"/>
            </a:rPr>
            <a:t>千円の積み立てを行ったこと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都市基盤整備基金に駅前広場用地の目的外使用料相当額等</a:t>
          </a:r>
          <a:r>
            <a:rPr kumimoji="1" lang="en-US" altLang="ja-JP" sz="1100">
              <a:solidFill>
                <a:schemeClr val="dk1"/>
              </a:solidFill>
              <a:effectLst/>
              <a:latin typeface="+mn-lt"/>
              <a:ea typeface="+mn-ea"/>
              <a:cs typeface="+mn-cs"/>
            </a:rPr>
            <a:t>8,921</a:t>
          </a:r>
          <a:r>
            <a:rPr kumimoji="1" lang="ja-JP" altLang="en-US" sz="1100">
              <a:solidFill>
                <a:schemeClr val="dk1"/>
              </a:solidFill>
              <a:effectLst/>
              <a:latin typeface="+mn-lt"/>
              <a:ea typeface="+mn-ea"/>
              <a:cs typeface="+mn-cs"/>
            </a:rPr>
            <a:t>千円の積み立てを行ったこと等により増額となった一方、</a:t>
          </a:r>
          <a:r>
            <a:rPr kumimoji="1" lang="ja-JP" altLang="ja-JP" sz="1100">
              <a:solidFill>
                <a:schemeClr val="dk1"/>
              </a:solidFill>
              <a:effectLst/>
              <a:latin typeface="+mn-lt"/>
              <a:ea typeface="+mn-ea"/>
              <a:cs typeface="+mn-cs"/>
            </a:rPr>
            <a:t>職員退職手当基金</a:t>
          </a:r>
          <a:r>
            <a:rPr kumimoji="1" lang="ja-JP" altLang="en-US" sz="1100">
              <a:solidFill>
                <a:schemeClr val="dk1"/>
              </a:solidFill>
              <a:effectLst/>
              <a:latin typeface="+mn-lt"/>
              <a:ea typeface="+mn-ea"/>
              <a:cs typeface="+mn-cs"/>
            </a:rPr>
            <a:t>から退職手当の一部財源として</a:t>
          </a:r>
          <a:r>
            <a:rPr kumimoji="1" lang="en-US" altLang="ja-JP" sz="1100">
              <a:solidFill>
                <a:schemeClr val="dk1"/>
              </a:solidFill>
              <a:effectLst/>
              <a:latin typeface="+mn-lt"/>
              <a:ea typeface="+mn-ea"/>
              <a:cs typeface="+mn-cs"/>
            </a:rPr>
            <a:t>172,000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の取り崩しを行ったこと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公共下水道事業基金から面整備に要した公共下水道事業出資金のうち</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を取り崩したこと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粗大ごみ処理施設火災復旧工事費として</a:t>
          </a:r>
          <a:r>
            <a:rPr kumimoji="1" lang="ja-JP" altLang="ja-JP" sz="1100">
              <a:solidFill>
                <a:schemeClr val="dk1"/>
              </a:solidFill>
              <a:effectLst/>
              <a:latin typeface="+mn-lt"/>
              <a:ea typeface="+mn-ea"/>
              <a:cs typeface="+mn-cs"/>
            </a:rPr>
            <a:t>廃棄物処理事業基金</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を取り崩したこと、荻須記念美術館における絵画購入費として</a:t>
          </a:r>
          <a:r>
            <a:rPr kumimoji="1" lang="en-US" altLang="ja-JP" sz="1100">
              <a:solidFill>
                <a:schemeClr val="dk1"/>
              </a:solidFill>
              <a:effectLst/>
              <a:latin typeface="+mn-lt"/>
              <a:ea typeface="+mn-ea"/>
              <a:cs typeface="+mn-cs"/>
            </a:rPr>
            <a:t>67,800</a:t>
          </a:r>
          <a:r>
            <a:rPr kumimoji="1" lang="ja-JP" altLang="en-US" sz="1100">
              <a:solidFill>
                <a:schemeClr val="dk1"/>
              </a:solidFill>
              <a:effectLst/>
              <a:latin typeface="+mn-lt"/>
              <a:ea typeface="+mn-ea"/>
              <a:cs typeface="+mn-cs"/>
            </a:rPr>
            <a:t>千円を美術品等購入基金から取り崩したこと等により、</a:t>
          </a:r>
          <a:r>
            <a:rPr kumimoji="1" lang="ja-JP" altLang="ja-JP" sz="1100">
              <a:solidFill>
                <a:schemeClr val="dk1"/>
              </a:solidFill>
              <a:effectLst/>
              <a:latin typeface="+mn-lt"/>
              <a:ea typeface="+mn-ea"/>
              <a:cs typeface="+mn-cs"/>
            </a:rPr>
            <a:t>基金全体で</a:t>
          </a:r>
          <a:r>
            <a:rPr kumimoji="1" lang="en-US" altLang="ja-JP" sz="1100">
              <a:solidFill>
                <a:schemeClr val="dk1"/>
              </a:solidFill>
              <a:effectLst/>
              <a:latin typeface="+mn-lt"/>
              <a:ea typeface="+mn-ea"/>
              <a:cs typeface="+mn-cs"/>
            </a:rPr>
            <a:t>607,660</a:t>
          </a:r>
          <a:r>
            <a:rPr kumimoji="1" lang="ja-JP" altLang="ja-JP" sz="1100">
              <a:solidFill>
                <a:schemeClr val="dk1"/>
              </a:solidFill>
              <a:effectLst/>
              <a:latin typeface="+mn-lt"/>
              <a:ea typeface="+mn-ea"/>
              <a:cs typeface="+mn-cs"/>
            </a:rPr>
            <a:t>千円を取り崩したことにより減額となった。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行政改革や経費節減等により捻出した額のほか、予算を上回った税収やその他収入を積立てることで将来に備える。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定期預金による運用益を積み立てたため、微増となった。</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財政状況を踏まえ、可能な範囲で積み立てを行い、近年頻発する災害等の不測の事態に備える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定期預金による運用益を積み立てたため、微増となった。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積立てについては、定期預金による運用益を積み立てる。取り崩しについては、合併特例債の活用により増加した市債の償還として使用する予定。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本市の有形固定資産減価償却率は、全国平均・愛知県平均と比較すると高い水準にあり、施設の老朽化が進んでいる。公共施設等総合管理計画を令和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年度に見直し、</a:t>
          </a:r>
          <a:r>
            <a:rPr kumimoji="1" lang="ja-JP" altLang="en-US" sz="1050">
              <a:solidFill>
                <a:schemeClr val="dk1"/>
              </a:solidFill>
              <a:effectLst/>
              <a:latin typeface="+mn-lt"/>
              <a:ea typeface="+mn-ea"/>
              <a:cs typeface="+mn-cs"/>
            </a:rPr>
            <a:t>維持管理、施設総量、施設運営の適正化に努め、公共施設の再編も含め</a:t>
          </a:r>
          <a:r>
            <a:rPr kumimoji="1" lang="ja-JP" altLang="ja-JP" sz="1050">
              <a:solidFill>
                <a:schemeClr val="dk1"/>
              </a:solidFill>
              <a:effectLst/>
              <a:latin typeface="+mn-lt"/>
              <a:ea typeface="+mn-ea"/>
              <a:cs typeface="+mn-cs"/>
            </a:rPr>
            <a:t>維持管理を適切に進めていくこととしている。また、令和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年度に策定した教育施設における個別施設計画を見直し、維持管理を適切に進めていく。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3" name="直線コネクタ 62"/>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4"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5" name="直線コネクタ 64"/>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6"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7" name="直線コネクタ 66"/>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68" name="有形固定資産減価償却率平均値テキスト"/>
        <xdr:cNvSpPr txBox="1"/>
      </xdr:nvSpPr>
      <xdr:spPr>
        <a:xfrm>
          <a:off x="4813300" y="593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9" name="フローチャート: 判断 68"/>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0" name="フローチャート: 判断 69"/>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1" name="フローチャート: 判断 70"/>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2" name="フローチャート: 判断 71"/>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3" name="フローチャート: 判断 72"/>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79" name="楕円 78"/>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0" name="有形固定資産減価償却率該当値テキスト"/>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1" name="楕円 80"/>
        <xdr:cNvSpPr/>
      </xdr:nvSpPr>
      <xdr:spPr>
        <a:xfrm>
          <a:off x="400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32</xdr:row>
      <xdr:rowOff>152400</xdr:rowOff>
    </xdr:to>
    <xdr:cxnSp macro="">
      <xdr:nvCxnSpPr>
        <xdr:cNvPr id="82" name="直線コネクタ 81"/>
        <xdr:cNvCxnSpPr/>
      </xdr:nvCxnSpPr>
      <xdr:spPr>
        <a:xfrm flipV="1">
          <a:off x="4051300" y="639953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3" name="楕円 82"/>
        <xdr:cNvSpPr/>
      </xdr:nvSpPr>
      <xdr:spPr>
        <a:xfrm>
          <a:off x="323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32</xdr:row>
      <xdr:rowOff>152400</xdr:rowOff>
    </xdr:to>
    <xdr:cxnSp macro="">
      <xdr:nvCxnSpPr>
        <xdr:cNvPr id="84" name="直線コネクタ 83"/>
        <xdr:cNvCxnSpPr/>
      </xdr:nvCxnSpPr>
      <xdr:spPr>
        <a:xfrm>
          <a:off x="3289300" y="63779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85" name="楕円 84"/>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120015</xdr:rowOff>
    </xdr:to>
    <xdr:cxnSp macro="">
      <xdr:nvCxnSpPr>
        <xdr:cNvPr id="86" name="直線コネクタ 85"/>
        <xdr:cNvCxnSpPr/>
      </xdr:nvCxnSpPr>
      <xdr:spPr>
        <a:xfrm>
          <a:off x="2527300" y="631317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100330</xdr:rowOff>
    </xdr:from>
    <xdr:to>
      <xdr:col>7</xdr:col>
      <xdr:colOff>187325</xdr:colOff>
      <xdr:row>32</xdr:row>
      <xdr:rowOff>30480</xdr:rowOff>
    </xdr:to>
    <xdr:sp macro="" textlink="">
      <xdr:nvSpPr>
        <xdr:cNvPr id="87" name="楕円 86"/>
        <xdr:cNvSpPr/>
      </xdr:nvSpPr>
      <xdr:spPr>
        <a:xfrm>
          <a:off x="1714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151130</xdr:rowOff>
    </xdr:from>
    <xdr:to>
      <xdr:col>11</xdr:col>
      <xdr:colOff>136525</xdr:colOff>
      <xdr:row>32</xdr:row>
      <xdr:rowOff>55245</xdr:rowOff>
    </xdr:to>
    <xdr:cxnSp macro="">
      <xdr:nvCxnSpPr>
        <xdr:cNvPr id="88" name="直線コネクタ 87"/>
        <xdr:cNvCxnSpPr/>
      </xdr:nvCxnSpPr>
      <xdr:spPr>
        <a:xfrm>
          <a:off x="1765300" y="623760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9"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0" name="n_2ave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1"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2" name="n_4aveValue有形固定資産減価償却率"/>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3" name="n_1mainValue有形固定資産減価償却率"/>
        <xdr:cNvSpPr txBox="1"/>
      </xdr:nvSpPr>
      <xdr:spPr>
        <a:xfrm>
          <a:off x="383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94" name="n_2mainValue有形固定資産減価償却率"/>
        <xdr:cNvSpPr txBox="1"/>
      </xdr:nvSpPr>
      <xdr:spPr>
        <a:xfrm>
          <a:off x="308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95" name="n_3mainValue有形固定資産減価償却率"/>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6" name="n_4mainValue有形固定資産減価償却率"/>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債務償還比率については、全国平均・愛知県平均ともに下回っている。今後も、地方債の発行抑制や、業務支出の大半を占めている人件費や物件費の経費削減に努めていく。債務償還比率については、</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を上限の目安ととらえており、引き続き</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を上回ることのないよう取り組んでいく。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5" name="直線コネクタ 124"/>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6"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7" name="直線コネクタ 126"/>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0" name="債務償還比率平均値テキスト"/>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1" name="フローチャート: 判断 130"/>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2" name="フローチャート: 判断 131"/>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3" name="フローチャート: 判断 132"/>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4" name="フローチャート: 判断 133"/>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5" name="フローチャート: 判断 134"/>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163759</xdr:rowOff>
    </xdr:from>
    <xdr:to>
      <xdr:col>76</xdr:col>
      <xdr:colOff>73025</xdr:colOff>
      <xdr:row>30</xdr:row>
      <xdr:rowOff>93909</xdr:rowOff>
    </xdr:to>
    <xdr:sp macro="" textlink="">
      <xdr:nvSpPr>
        <xdr:cNvPr id="141" name="楕円 140"/>
        <xdr:cNvSpPr/>
      </xdr:nvSpPr>
      <xdr:spPr>
        <a:xfrm>
          <a:off x="14744700" y="59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15186</xdr:rowOff>
    </xdr:from>
    <xdr:ext cx="469744" cy="259045"/>
    <xdr:sp macro="" textlink="">
      <xdr:nvSpPr>
        <xdr:cNvPr id="142" name="債務償還比率該当値テキスト"/>
        <xdr:cNvSpPr txBox="1"/>
      </xdr:nvSpPr>
      <xdr:spPr>
        <a:xfrm>
          <a:off x="14846300" y="575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98030</xdr:rowOff>
    </xdr:from>
    <xdr:to>
      <xdr:col>72</xdr:col>
      <xdr:colOff>123825</xdr:colOff>
      <xdr:row>30</xdr:row>
      <xdr:rowOff>28180</xdr:rowOff>
    </xdr:to>
    <xdr:sp macro="" textlink="">
      <xdr:nvSpPr>
        <xdr:cNvPr id="143" name="楕円 142"/>
        <xdr:cNvSpPr/>
      </xdr:nvSpPr>
      <xdr:spPr>
        <a:xfrm>
          <a:off x="140335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148830</xdr:rowOff>
    </xdr:from>
    <xdr:to>
      <xdr:col>76</xdr:col>
      <xdr:colOff>22225</xdr:colOff>
      <xdr:row>30</xdr:row>
      <xdr:rowOff>43109</xdr:rowOff>
    </xdr:to>
    <xdr:cxnSp macro="">
      <xdr:nvCxnSpPr>
        <xdr:cNvPr id="144" name="直線コネクタ 143"/>
        <xdr:cNvCxnSpPr/>
      </xdr:nvCxnSpPr>
      <xdr:spPr>
        <a:xfrm>
          <a:off x="14084300" y="5892405"/>
          <a:ext cx="7112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98870</xdr:rowOff>
    </xdr:from>
    <xdr:to>
      <xdr:col>68</xdr:col>
      <xdr:colOff>123825</xdr:colOff>
      <xdr:row>30</xdr:row>
      <xdr:rowOff>29020</xdr:rowOff>
    </xdr:to>
    <xdr:sp macro="" textlink="">
      <xdr:nvSpPr>
        <xdr:cNvPr id="145" name="楕円 144"/>
        <xdr:cNvSpPr/>
      </xdr:nvSpPr>
      <xdr:spPr>
        <a:xfrm>
          <a:off x="13271500" y="58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148830</xdr:rowOff>
    </xdr:from>
    <xdr:to>
      <xdr:col>72</xdr:col>
      <xdr:colOff>73025</xdr:colOff>
      <xdr:row>29</xdr:row>
      <xdr:rowOff>149670</xdr:rowOff>
    </xdr:to>
    <xdr:cxnSp macro="">
      <xdr:nvCxnSpPr>
        <xdr:cNvPr id="146" name="直線コネクタ 145"/>
        <xdr:cNvCxnSpPr/>
      </xdr:nvCxnSpPr>
      <xdr:spPr>
        <a:xfrm flipV="1">
          <a:off x="13322300" y="5892405"/>
          <a:ext cx="762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3104</xdr:rowOff>
    </xdr:from>
    <xdr:to>
      <xdr:col>64</xdr:col>
      <xdr:colOff>123825</xdr:colOff>
      <xdr:row>30</xdr:row>
      <xdr:rowOff>104704</xdr:rowOff>
    </xdr:to>
    <xdr:sp macro="" textlink="">
      <xdr:nvSpPr>
        <xdr:cNvPr id="147" name="楕円 146"/>
        <xdr:cNvSpPr/>
      </xdr:nvSpPr>
      <xdr:spPr>
        <a:xfrm>
          <a:off x="12509500" y="5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149670</xdr:rowOff>
    </xdr:from>
    <xdr:to>
      <xdr:col>68</xdr:col>
      <xdr:colOff>73025</xdr:colOff>
      <xdr:row>30</xdr:row>
      <xdr:rowOff>53904</xdr:rowOff>
    </xdr:to>
    <xdr:cxnSp macro="">
      <xdr:nvCxnSpPr>
        <xdr:cNvPr id="148" name="直線コネクタ 147"/>
        <xdr:cNvCxnSpPr/>
      </xdr:nvCxnSpPr>
      <xdr:spPr>
        <a:xfrm flipV="1">
          <a:off x="12560300" y="5893245"/>
          <a:ext cx="762000" cy="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9222</xdr:rowOff>
    </xdr:from>
    <xdr:to>
      <xdr:col>60</xdr:col>
      <xdr:colOff>123825</xdr:colOff>
      <xdr:row>30</xdr:row>
      <xdr:rowOff>110822</xdr:rowOff>
    </xdr:to>
    <xdr:sp macro="" textlink="">
      <xdr:nvSpPr>
        <xdr:cNvPr id="149" name="楕円 148"/>
        <xdr:cNvSpPr/>
      </xdr:nvSpPr>
      <xdr:spPr>
        <a:xfrm>
          <a:off x="11747500" y="59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53904</xdr:rowOff>
    </xdr:from>
    <xdr:to>
      <xdr:col>64</xdr:col>
      <xdr:colOff>73025</xdr:colOff>
      <xdr:row>30</xdr:row>
      <xdr:rowOff>60022</xdr:rowOff>
    </xdr:to>
    <xdr:cxnSp macro="">
      <xdr:nvCxnSpPr>
        <xdr:cNvPr id="150" name="直線コネクタ 149"/>
        <xdr:cNvCxnSpPr/>
      </xdr:nvCxnSpPr>
      <xdr:spPr>
        <a:xfrm flipV="1">
          <a:off x="11798300" y="5968929"/>
          <a:ext cx="762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1" name="n_1aveValue債務償還比率"/>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2" name="n_2aveValue債務償還比率"/>
        <xdr:cNvSpPr txBox="1"/>
      </xdr:nvSpPr>
      <xdr:spPr>
        <a:xfrm>
          <a:off x="130874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3" name="n_3aveValue債務償還比率"/>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4" name="n_4aveValue債務償還比率"/>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44707</xdr:rowOff>
    </xdr:from>
    <xdr:ext cx="469744" cy="259045"/>
    <xdr:sp macro="" textlink="">
      <xdr:nvSpPr>
        <xdr:cNvPr id="155" name="n_1mainValue債務償還比率"/>
        <xdr:cNvSpPr txBox="1"/>
      </xdr:nvSpPr>
      <xdr:spPr>
        <a:xfrm>
          <a:off x="13836727" y="561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45547</xdr:rowOff>
    </xdr:from>
    <xdr:ext cx="469744" cy="259045"/>
    <xdr:sp macro="" textlink="">
      <xdr:nvSpPr>
        <xdr:cNvPr id="156" name="n_2mainValue債務償還比率"/>
        <xdr:cNvSpPr txBox="1"/>
      </xdr:nvSpPr>
      <xdr:spPr>
        <a:xfrm>
          <a:off x="13087427" y="56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95831</xdr:rowOff>
    </xdr:from>
    <xdr:ext cx="469744" cy="259045"/>
    <xdr:sp macro="" textlink="">
      <xdr:nvSpPr>
        <xdr:cNvPr id="157" name="n_3mainValue債務償還比率"/>
        <xdr:cNvSpPr txBox="1"/>
      </xdr:nvSpPr>
      <xdr:spPr>
        <a:xfrm>
          <a:off x="12325427" y="6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101949</xdr:rowOff>
    </xdr:from>
    <xdr:ext cx="469744" cy="259045"/>
    <xdr:sp macro="" textlink="">
      <xdr:nvSpPr>
        <xdr:cNvPr id="158" name="n_4mainValue債務償還比率"/>
        <xdr:cNvSpPr txBox="1"/>
      </xdr:nvSpPr>
      <xdr:spPr>
        <a:xfrm>
          <a:off x="11563427" y="60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1" name="楕円 70"/>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2" name="【道路】&#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34544</xdr:rowOff>
    </xdr:from>
    <xdr:to>
      <xdr:col>20</xdr:col>
      <xdr:colOff>38100</xdr:colOff>
      <xdr:row>38</xdr:row>
      <xdr:rowOff>136144</xdr:rowOff>
    </xdr:to>
    <xdr:sp macro="" textlink="">
      <xdr:nvSpPr>
        <xdr:cNvPr id="73" name="楕円 72"/>
        <xdr:cNvSpPr/>
      </xdr:nvSpPr>
      <xdr:spPr>
        <a:xfrm>
          <a:off x="3746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85344</xdr:rowOff>
    </xdr:from>
    <xdr:to>
      <xdr:col>24</xdr:col>
      <xdr:colOff>63500</xdr:colOff>
      <xdr:row>38</xdr:row>
      <xdr:rowOff>110490</xdr:rowOff>
    </xdr:to>
    <xdr:cxnSp macro="">
      <xdr:nvCxnSpPr>
        <xdr:cNvPr id="74" name="直線コネクタ 73"/>
        <xdr:cNvCxnSpPr/>
      </xdr:nvCxnSpPr>
      <xdr:spPr>
        <a:xfrm>
          <a:off x="3797300" y="660044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85344</xdr:rowOff>
    </xdr:to>
    <xdr:cxnSp macro="">
      <xdr:nvCxnSpPr>
        <xdr:cNvPr id="76" name="直線コネクタ 75"/>
        <xdr:cNvCxnSpPr/>
      </xdr:nvCxnSpPr>
      <xdr:spPr>
        <a:xfrm>
          <a:off x="2908300" y="659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7" name="楕円 76"/>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76200</xdr:rowOff>
    </xdr:to>
    <xdr:cxnSp macro="">
      <xdr:nvCxnSpPr>
        <xdr:cNvPr id="78" name="直線コネクタ 77"/>
        <xdr:cNvCxnSpPr/>
      </xdr:nvCxnSpPr>
      <xdr:spPr>
        <a:xfrm>
          <a:off x="2019300" y="654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119126</xdr:rowOff>
    </xdr:from>
    <xdr:to>
      <xdr:col>6</xdr:col>
      <xdr:colOff>38100</xdr:colOff>
      <xdr:row>38</xdr:row>
      <xdr:rowOff>49276</xdr:rowOff>
    </xdr:to>
    <xdr:sp macro="" textlink="">
      <xdr:nvSpPr>
        <xdr:cNvPr id="79" name="楕円 78"/>
        <xdr:cNvSpPr/>
      </xdr:nvSpPr>
      <xdr:spPr>
        <a:xfrm>
          <a:off x="1079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169926</xdr:rowOff>
    </xdr:from>
    <xdr:to>
      <xdr:col>10</xdr:col>
      <xdr:colOff>114300</xdr:colOff>
      <xdr:row>38</xdr:row>
      <xdr:rowOff>30480</xdr:rowOff>
    </xdr:to>
    <xdr:cxnSp macro="">
      <xdr:nvCxnSpPr>
        <xdr:cNvPr id="80" name="直線コネクタ 79"/>
        <xdr:cNvCxnSpPr/>
      </xdr:nvCxnSpPr>
      <xdr:spPr>
        <a:xfrm>
          <a:off x="1130300" y="6513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127271</xdr:rowOff>
    </xdr:from>
    <xdr:ext cx="405111" cy="259045"/>
    <xdr:sp macro="" textlink="">
      <xdr:nvSpPr>
        <xdr:cNvPr id="85" name="n_1mainValue【道路】&#10;有形固定資産減価償却率"/>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6"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7" name="n_3mainValue【道路】&#10;有形固定資産減価償却率"/>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40403</xdr:rowOff>
    </xdr:from>
    <xdr:ext cx="405111" cy="259045"/>
    <xdr:sp macro="" textlink="">
      <xdr:nvSpPr>
        <xdr:cNvPr id="88" name="n_4mainValue【道路】&#10;有形固定資産減価償却率"/>
        <xdr:cNvSpPr txBox="1"/>
      </xdr:nvSpPr>
      <xdr:spPr>
        <a:xfrm>
          <a:off x="9277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147549</xdr:rowOff>
    </xdr:from>
    <xdr:to>
      <xdr:col>55</xdr:col>
      <xdr:colOff>50800</xdr:colOff>
      <xdr:row>37</xdr:row>
      <xdr:rowOff>77699</xdr:rowOff>
    </xdr:to>
    <xdr:sp macro="" textlink="">
      <xdr:nvSpPr>
        <xdr:cNvPr id="128" name="楕円 127"/>
        <xdr:cNvSpPr/>
      </xdr:nvSpPr>
      <xdr:spPr>
        <a:xfrm>
          <a:off x="10426700" y="63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170426</xdr:rowOff>
    </xdr:from>
    <xdr:ext cx="534377" cy="259045"/>
    <xdr:sp macro="" textlink="">
      <xdr:nvSpPr>
        <xdr:cNvPr id="129" name="【道路】&#10;一人当たり延長該当値テキスト"/>
        <xdr:cNvSpPr txBox="1"/>
      </xdr:nvSpPr>
      <xdr:spPr>
        <a:xfrm>
          <a:off x="10515600" y="61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160807</xdr:rowOff>
    </xdr:from>
    <xdr:to>
      <xdr:col>50</xdr:col>
      <xdr:colOff>165100</xdr:colOff>
      <xdr:row>37</xdr:row>
      <xdr:rowOff>90957</xdr:rowOff>
    </xdr:to>
    <xdr:sp macro="" textlink="">
      <xdr:nvSpPr>
        <xdr:cNvPr id="130" name="楕円 129"/>
        <xdr:cNvSpPr/>
      </xdr:nvSpPr>
      <xdr:spPr>
        <a:xfrm>
          <a:off x="9588500" y="63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26899</xdr:rowOff>
    </xdr:from>
    <xdr:to>
      <xdr:col>55</xdr:col>
      <xdr:colOff>0</xdr:colOff>
      <xdr:row>37</xdr:row>
      <xdr:rowOff>40157</xdr:rowOff>
    </xdr:to>
    <xdr:cxnSp macro="">
      <xdr:nvCxnSpPr>
        <xdr:cNvPr id="131" name="直線コネクタ 130"/>
        <xdr:cNvCxnSpPr/>
      </xdr:nvCxnSpPr>
      <xdr:spPr>
        <a:xfrm flipV="1">
          <a:off x="9639300" y="6370549"/>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11150</xdr:rowOff>
    </xdr:from>
    <xdr:to>
      <xdr:col>46</xdr:col>
      <xdr:colOff>38100</xdr:colOff>
      <xdr:row>37</xdr:row>
      <xdr:rowOff>112750</xdr:rowOff>
    </xdr:to>
    <xdr:sp macro="" textlink="">
      <xdr:nvSpPr>
        <xdr:cNvPr id="132" name="楕円 131"/>
        <xdr:cNvSpPr/>
      </xdr:nvSpPr>
      <xdr:spPr>
        <a:xfrm>
          <a:off x="8699500" y="63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40157</xdr:rowOff>
    </xdr:from>
    <xdr:to>
      <xdr:col>50</xdr:col>
      <xdr:colOff>114300</xdr:colOff>
      <xdr:row>37</xdr:row>
      <xdr:rowOff>61950</xdr:rowOff>
    </xdr:to>
    <xdr:cxnSp macro="">
      <xdr:nvCxnSpPr>
        <xdr:cNvPr id="133" name="直線コネクタ 132"/>
        <xdr:cNvCxnSpPr/>
      </xdr:nvCxnSpPr>
      <xdr:spPr>
        <a:xfrm flipV="1">
          <a:off x="8750300" y="638380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13360</xdr:rowOff>
    </xdr:from>
    <xdr:to>
      <xdr:col>41</xdr:col>
      <xdr:colOff>101600</xdr:colOff>
      <xdr:row>37</xdr:row>
      <xdr:rowOff>114960</xdr:rowOff>
    </xdr:to>
    <xdr:sp macro="" textlink="">
      <xdr:nvSpPr>
        <xdr:cNvPr id="134" name="楕円 133"/>
        <xdr:cNvSpPr/>
      </xdr:nvSpPr>
      <xdr:spPr>
        <a:xfrm>
          <a:off x="7810500" y="63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61950</xdr:rowOff>
    </xdr:from>
    <xdr:to>
      <xdr:col>45</xdr:col>
      <xdr:colOff>177800</xdr:colOff>
      <xdr:row>37</xdr:row>
      <xdr:rowOff>64160</xdr:rowOff>
    </xdr:to>
    <xdr:cxnSp macro="">
      <xdr:nvCxnSpPr>
        <xdr:cNvPr id="135" name="直線コネクタ 134"/>
        <xdr:cNvCxnSpPr/>
      </xdr:nvCxnSpPr>
      <xdr:spPr>
        <a:xfrm flipV="1">
          <a:off x="7861300" y="640560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23038</xdr:rowOff>
    </xdr:from>
    <xdr:to>
      <xdr:col>36</xdr:col>
      <xdr:colOff>165100</xdr:colOff>
      <xdr:row>37</xdr:row>
      <xdr:rowOff>124638</xdr:rowOff>
    </xdr:to>
    <xdr:sp macro="" textlink="">
      <xdr:nvSpPr>
        <xdr:cNvPr id="136" name="楕円 135"/>
        <xdr:cNvSpPr/>
      </xdr:nvSpPr>
      <xdr:spPr>
        <a:xfrm>
          <a:off x="6921500" y="63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64160</xdr:rowOff>
    </xdr:from>
    <xdr:to>
      <xdr:col>41</xdr:col>
      <xdr:colOff>50800</xdr:colOff>
      <xdr:row>37</xdr:row>
      <xdr:rowOff>73838</xdr:rowOff>
    </xdr:to>
    <xdr:cxnSp macro="">
      <xdr:nvCxnSpPr>
        <xdr:cNvPr id="137" name="直線コネクタ 136"/>
        <xdr:cNvCxnSpPr/>
      </xdr:nvCxnSpPr>
      <xdr:spPr>
        <a:xfrm flipV="1">
          <a:off x="6972300" y="640781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46727</xdr:rowOff>
    </xdr:from>
    <xdr:ext cx="469744" cy="259045"/>
    <xdr:sp macro="" textlink="">
      <xdr:nvSpPr>
        <xdr:cNvPr id="141" name="n_4aveValue【道路】&#10;一人当たり延長"/>
        <xdr:cNvSpPr txBox="1"/>
      </xdr:nvSpPr>
      <xdr:spPr>
        <a:xfrm>
          <a:off x="6737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107484</xdr:rowOff>
    </xdr:from>
    <xdr:ext cx="534377" cy="259045"/>
    <xdr:sp macro="" textlink="">
      <xdr:nvSpPr>
        <xdr:cNvPr id="142" name="n_1mainValue【道路】&#10;一人当たり延長"/>
        <xdr:cNvSpPr txBox="1"/>
      </xdr:nvSpPr>
      <xdr:spPr>
        <a:xfrm>
          <a:off x="93594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129277</xdr:rowOff>
    </xdr:from>
    <xdr:ext cx="534377" cy="259045"/>
    <xdr:sp macro="" textlink="">
      <xdr:nvSpPr>
        <xdr:cNvPr id="143" name="n_2mainValue【道路】&#10;一人当たり延長"/>
        <xdr:cNvSpPr txBox="1"/>
      </xdr:nvSpPr>
      <xdr:spPr>
        <a:xfrm>
          <a:off x="8483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131487</xdr:rowOff>
    </xdr:from>
    <xdr:ext cx="534377" cy="259045"/>
    <xdr:sp macro="" textlink="">
      <xdr:nvSpPr>
        <xdr:cNvPr id="144" name="n_3mainValue【道路】&#10;一人当たり延長"/>
        <xdr:cNvSpPr txBox="1"/>
      </xdr:nvSpPr>
      <xdr:spPr>
        <a:xfrm>
          <a:off x="7594111" y="6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141165</xdr:rowOff>
    </xdr:from>
    <xdr:ext cx="534377" cy="259045"/>
    <xdr:sp macro="" textlink="">
      <xdr:nvSpPr>
        <xdr:cNvPr id="145" name="n_4mainValue【道路】&#10;一人当たり延長"/>
        <xdr:cNvSpPr txBox="1"/>
      </xdr:nvSpPr>
      <xdr:spPr>
        <a:xfrm>
          <a:off x="6705111" y="61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8" name="楕円 187"/>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68053</xdr:rowOff>
    </xdr:from>
    <xdr:ext cx="405111" cy="259045"/>
    <xdr:sp macro="" textlink="">
      <xdr:nvSpPr>
        <xdr:cNvPr id="189" name="【橋りょう・トンネル】&#10;有形固定資産減価償却率該当値テキスト"/>
        <xdr:cNvSpPr txBox="1"/>
      </xdr:nvSpPr>
      <xdr:spPr>
        <a:xfrm>
          <a:off x="4673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0" name="楕円 189"/>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140426</xdr:rowOff>
    </xdr:to>
    <xdr:cxnSp macro="">
      <xdr:nvCxnSpPr>
        <xdr:cNvPr id="191" name="直線コネクタ 190"/>
        <xdr:cNvCxnSpPr/>
      </xdr:nvCxnSpPr>
      <xdr:spPr>
        <a:xfrm>
          <a:off x="3797300" y="103849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2" name="楕円 191"/>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97972</xdr:rowOff>
    </xdr:to>
    <xdr:cxnSp macro="">
      <xdr:nvCxnSpPr>
        <xdr:cNvPr id="193" name="直線コネクタ 192"/>
        <xdr:cNvCxnSpPr/>
      </xdr:nvCxnSpPr>
      <xdr:spPr>
        <a:xfrm>
          <a:off x="2908300" y="103719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4" name="楕円 193"/>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84909</xdr:rowOff>
    </xdr:to>
    <xdr:cxnSp macro="">
      <xdr:nvCxnSpPr>
        <xdr:cNvPr id="195" name="直線コネクタ 194"/>
        <xdr:cNvCxnSpPr/>
      </xdr:nvCxnSpPr>
      <xdr:spPr>
        <a:xfrm>
          <a:off x="2019300" y="103196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6" name="楕円 195"/>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32657</xdr:rowOff>
    </xdr:to>
    <xdr:cxnSp macro="">
      <xdr:nvCxnSpPr>
        <xdr:cNvPr id="197" name="直線コネクタ 196"/>
        <xdr:cNvCxnSpPr/>
      </xdr:nvCxnSpPr>
      <xdr:spPr>
        <a:xfrm>
          <a:off x="1130300" y="10300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139899</xdr:rowOff>
    </xdr:from>
    <xdr:ext cx="405111" cy="259045"/>
    <xdr:sp macro="" textlink="">
      <xdr:nvSpPr>
        <xdr:cNvPr id="202" name="n_1mainValue【橋りょう・トンネル】&#10;有形固定資産減価償却率"/>
        <xdr:cNvSpPr txBox="1"/>
      </xdr:nvSpPr>
      <xdr:spPr>
        <a:xfrm>
          <a:off x="3582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126836</xdr:rowOff>
    </xdr:from>
    <xdr:ext cx="405111" cy="259045"/>
    <xdr:sp macro="" textlink="">
      <xdr:nvSpPr>
        <xdr:cNvPr id="203" name="n_2mainValue【橋りょう・トンネル】&#10;有形固定資産減価償却率"/>
        <xdr:cNvSpPr txBox="1"/>
      </xdr:nvSpPr>
      <xdr:spPr>
        <a:xfrm>
          <a:off x="2705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4" name="n_3main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54990</xdr:rowOff>
    </xdr:from>
    <xdr:ext cx="405111" cy="259045"/>
    <xdr:sp macro="" textlink="">
      <xdr:nvSpPr>
        <xdr:cNvPr id="205" name="n_4mainValue【橋りょう・トンネル】&#10;有形固定資産減価償却率"/>
        <xdr:cNvSpPr txBox="1"/>
      </xdr:nvSpPr>
      <xdr:spPr>
        <a:xfrm>
          <a:off x="927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71723</xdr:rowOff>
    </xdr:from>
    <xdr:to>
      <xdr:col>55</xdr:col>
      <xdr:colOff>50800</xdr:colOff>
      <xdr:row>63</xdr:row>
      <xdr:rowOff>1873</xdr:rowOff>
    </xdr:to>
    <xdr:sp macro="" textlink="">
      <xdr:nvSpPr>
        <xdr:cNvPr id="247" name="楕円 246"/>
        <xdr:cNvSpPr/>
      </xdr:nvSpPr>
      <xdr:spPr>
        <a:xfrm>
          <a:off x="10426700" y="107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50150</xdr:rowOff>
    </xdr:from>
    <xdr:ext cx="599010" cy="259045"/>
    <xdr:sp macro="" textlink="">
      <xdr:nvSpPr>
        <xdr:cNvPr id="248" name="【橋りょう・トンネル】&#10;一人当たり有形固定資産（償却資産）額該当値テキスト"/>
        <xdr:cNvSpPr txBox="1"/>
      </xdr:nvSpPr>
      <xdr:spPr>
        <a:xfrm>
          <a:off x="10515600" y="1068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74630</xdr:rowOff>
    </xdr:from>
    <xdr:to>
      <xdr:col>50</xdr:col>
      <xdr:colOff>165100</xdr:colOff>
      <xdr:row>63</xdr:row>
      <xdr:rowOff>4780</xdr:rowOff>
    </xdr:to>
    <xdr:sp macro="" textlink="">
      <xdr:nvSpPr>
        <xdr:cNvPr id="249" name="楕円 248"/>
        <xdr:cNvSpPr/>
      </xdr:nvSpPr>
      <xdr:spPr>
        <a:xfrm>
          <a:off x="9588500" y="107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122523</xdr:rowOff>
    </xdr:from>
    <xdr:to>
      <xdr:col>55</xdr:col>
      <xdr:colOff>0</xdr:colOff>
      <xdr:row>62</xdr:row>
      <xdr:rowOff>125430</xdr:rowOff>
    </xdr:to>
    <xdr:cxnSp macro="">
      <xdr:nvCxnSpPr>
        <xdr:cNvPr id="250" name="直線コネクタ 249"/>
        <xdr:cNvCxnSpPr/>
      </xdr:nvCxnSpPr>
      <xdr:spPr>
        <a:xfrm flipV="1">
          <a:off x="9639300" y="10752423"/>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81863</xdr:rowOff>
    </xdr:from>
    <xdr:to>
      <xdr:col>46</xdr:col>
      <xdr:colOff>38100</xdr:colOff>
      <xdr:row>63</xdr:row>
      <xdr:rowOff>12013</xdr:rowOff>
    </xdr:to>
    <xdr:sp macro="" textlink="">
      <xdr:nvSpPr>
        <xdr:cNvPr id="251" name="楕円 250"/>
        <xdr:cNvSpPr/>
      </xdr:nvSpPr>
      <xdr:spPr>
        <a:xfrm>
          <a:off x="8699500" y="10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125430</xdr:rowOff>
    </xdr:from>
    <xdr:to>
      <xdr:col>50</xdr:col>
      <xdr:colOff>114300</xdr:colOff>
      <xdr:row>62</xdr:row>
      <xdr:rowOff>132663</xdr:rowOff>
    </xdr:to>
    <xdr:cxnSp macro="">
      <xdr:nvCxnSpPr>
        <xdr:cNvPr id="252" name="直線コネクタ 251"/>
        <xdr:cNvCxnSpPr/>
      </xdr:nvCxnSpPr>
      <xdr:spPr>
        <a:xfrm flipV="1">
          <a:off x="8750300" y="10755330"/>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82787</xdr:rowOff>
    </xdr:from>
    <xdr:to>
      <xdr:col>41</xdr:col>
      <xdr:colOff>101600</xdr:colOff>
      <xdr:row>63</xdr:row>
      <xdr:rowOff>12937</xdr:rowOff>
    </xdr:to>
    <xdr:sp macro="" textlink="">
      <xdr:nvSpPr>
        <xdr:cNvPr id="253" name="楕円 252"/>
        <xdr:cNvSpPr/>
      </xdr:nvSpPr>
      <xdr:spPr>
        <a:xfrm>
          <a:off x="7810500" y="107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132663</xdr:rowOff>
    </xdr:from>
    <xdr:to>
      <xdr:col>45</xdr:col>
      <xdr:colOff>177800</xdr:colOff>
      <xdr:row>62</xdr:row>
      <xdr:rowOff>133587</xdr:rowOff>
    </xdr:to>
    <xdr:cxnSp macro="">
      <xdr:nvCxnSpPr>
        <xdr:cNvPr id="254" name="直線コネクタ 253"/>
        <xdr:cNvCxnSpPr/>
      </xdr:nvCxnSpPr>
      <xdr:spPr>
        <a:xfrm flipV="1">
          <a:off x="7861300" y="10762563"/>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87881</xdr:rowOff>
    </xdr:from>
    <xdr:to>
      <xdr:col>36</xdr:col>
      <xdr:colOff>165100</xdr:colOff>
      <xdr:row>63</xdr:row>
      <xdr:rowOff>18031</xdr:rowOff>
    </xdr:to>
    <xdr:sp macro="" textlink="">
      <xdr:nvSpPr>
        <xdr:cNvPr id="255" name="楕円 254"/>
        <xdr:cNvSpPr/>
      </xdr:nvSpPr>
      <xdr:spPr>
        <a:xfrm>
          <a:off x="6921500" y="107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133587</xdr:rowOff>
    </xdr:from>
    <xdr:to>
      <xdr:col>41</xdr:col>
      <xdr:colOff>50800</xdr:colOff>
      <xdr:row>62</xdr:row>
      <xdr:rowOff>138681</xdr:rowOff>
    </xdr:to>
    <xdr:cxnSp macro="">
      <xdr:nvCxnSpPr>
        <xdr:cNvPr id="256" name="直線コネクタ 255"/>
        <xdr:cNvCxnSpPr/>
      </xdr:nvCxnSpPr>
      <xdr:spPr>
        <a:xfrm flipV="1">
          <a:off x="6972300" y="1076348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167357</xdr:rowOff>
    </xdr:from>
    <xdr:ext cx="599010" cy="259045"/>
    <xdr:sp macro="" textlink="">
      <xdr:nvSpPr>
        <xdr:cNvPr id="261" name="n_1mainValue【橋りょう・トンネル】&#10;一人当たり有形固定資産（償却資産）額"/>
        <xdr:cNvSpPr txBox="1"/>
      </xdr:nvSpPr>
      <xdr:spPr>
        <a:xfrm>
          <a:off x="9327095" y="1079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3140</xdr:rowOff>
    </xdr:from>
    <xdr:ext cx="599010" cy="259045"/>
    <xdr:sp macro="" textlink="">
      <xdr:nvSpPr>
        <xdr:cNvPr id="262" name="n_2mainValue【橋りょう・トンネル】&#10;一人当たり有形固定資産（償却資産）額"/>
        <xdr:cNvSpPr txBox="1"/>
      </xdr:nvSpPr>
      <xdr:spPr>
        <a:xfrm>
          <a:off x="8450795" y="1080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4064</xdr:rowOff>
    </xdr:from>
    <xdr:ext cx="599010" cy="259045"/>
    <xdr:sp macro="" textlink="">
      <xdr:nvSpPr>
        <xdr:cNvPr id="263" name="n_3mainValue【橋りょう・トンネル】&#10;一人当たり有形固定資産（償却資産）額"/>
        <xdr:cNvSpPr txBox="1"/>
      </xdr:nvSpPr>
      <xdr:spPr>
        <a:xfrm>
          <a:off x="7561795" y="108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9158</xdr:rowOff>
    </xdr:from>
    <xdr:ext cx="599010" cy="259045"/>
    <xdr:sp macro="" textlink="">
      <xdr:nvSpPr>
        <xdr:cNvPr id="264" name="n_4mainValue【橋りょう・トンネル】&#10;一人当たり有形固定資産（償却資産）額"/>
        <xdr:cNvSpPr txBox="1"/>
      </xdr:nvSpPr>
      <xdr:spPr>
        <a:xfrm>
          <a:off x="6672795" y="108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5" name="楕円 304"/>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6" name="【公営住宅】&#10;有形固定資産減価償却率該当値テキスト"/>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7" name="楕円 306"/>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87630</xdr:rowOff>
    </xdr:to>
    <xdr:cxnSp macro="">
      <xdr:nvCxnSpPr>
        <xdr:cNvPr id="308" name="直線コネクタ 307"/>
        <xdr:cNvCxnSpPr/>
      </xdr:nvCxnSpPr>
      <xdr:spPr>
        <a:xfrm>
          <a:off x="3797300" y="141141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09" name="楕円 308"/>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55245</xdr:rowOff>
    </xdr:to>
    <xdr:cxnSp macro="">
      <xdr:nvCxnSpPr>
        <xdr:cNvPr id="310" name="直線コネクタ 309"/>
        <xdr:cNvCxnSpPr/>
      </xdr:nvCxnSpPr>
      <xdr:spPr>
        <a:xfrm>
          <a:off x="2908300" y="14079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1" name="楕円 310"/>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20955</xdr:rowOff>
    </xdr:to>
    <xdr:cxnSp macro="">
      <xdr:nvCxnSpPr>
        <xdr:cNvPr id="312" name="直線コネクタ 311"/>
        <xdr:cNvCxnSpPr/>
      </xdr:nvCxnSpPr>
      <xdr:spPr>
        <a:xfrm>
          <a:off x="2019300" y="14043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3" name="楕円 312"/>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156211</xdr:rowOff>
    </xdr:to>
    <xdr:cxnSp macro="">
      <xdr:nvCxnSpPr>
        <xdr:cNvPr id="314" name="直線コネクタ 313"/>
        <xdr:cNvCxnSpPr/>
      </xdr:nvCxnSpPr>
      <xdr:spPr>
        <a:xfrm>
          <a:off x="1130300" y="1400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319" name="n_1mainValue【公営住宅】&#10;有形固定資産減価償却率"/>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320" name="n_2mainValue【公営住宅】&#10;有形固定資産減価償却率"/>
        <xdr:cNvSpPr txBox="1"/>
      </xdr:nvSpPr>
      <xdr:spPr>
        <a:xfrm>
          <a:off x="2705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1" name="n_3mainValue【公営住宅】&#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22" name="n_4mainValue【公営住宅】&#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113601</xdr:rowOff>
    </xdr:from>
    <xdr:to>
      <xdr:col>55</xdr:col>
      <xdr:colOff>50800</xdr:colOff>
      <xdr:row>85</xdr:row>
      <xdr:rowOff>43751</xdr:rowOff>
    </xdr:to>
    <xdr:sp macro="" textlink="">
      <xdr:nvSpPr>
        <xdr:cNvPr id="358" name="楕円 357"/>
        <xdr:cNvSpPr/>
      </xdr:nvSpPr>
      <xdr:spPr>
        <a:xfrm>
          <a:off x="10426700" y="145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28528</xdr:rowOff>
    </xdr:from>
    <xdr:ext cx="469744" cy="259045"/>
    <xdr:sp macro="" textlink="">
      <xdr:nvSpPr>
        <xdr:cNvPr id="359" name="【公営住宅】&#10;一人当たり面積該当値テキスト"/>
        <xdr:cNvSpPr txBox="1"/>
      </xdr:nvSpPr>
      <xdr:spPr>
        <a:xfrm>
          <a:off x="10515600" y="144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114173</xdr:rowOff>
    </xdr:from>
    <xdr:to>
      <xdr:col>50</xdr:col>
      <xdr:colOff>165100</xdr:colOff>
      <xdr:row>85</xdr:row>
      <xdr:rowOff>44323</xdr:rowOff>
    </xdr:to>
    <xdr:sp macro="" textlink="">
      <xdr:nvSpPr>
        <xdr:cNvPr id="360" name="楕円 359"/>
        <xdr:cNvSpPr/>
      </xdr:nvSpPr>
      <xdr:spPr>
        <a:xfrm>
          <a:off x="9588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164401</xdr:rowOff>
    </xdr:from>
    <xdr:to>
      <xdr:col>55</xdr:col>
      <xdr:colOff>0</xdr:colOff>
      <xdr:row>84</xdr:row>
      <xdr:rowOff>164973</xdr:rowOff>
    </xdr:to>
    <xdr:cxnSp macro="">
      <xdr:nvCxnSpPr>
        <xdr:cNvPr id="361" name="直線コネクタ 360"/>
        <xdr:cNvCxnSpPr/>
      </xdr:nvCxnSpPr>
      <xdr:spPr>
        <a:xfrm flipV="1">
          <a:off x="9639300" y="1456620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114173</xdr:rowOff>
    </xdr:from>
    <xdr:to>
      <xdr:col>46</xdr:col>
      <xdr:colOff>38100</xdr:colOff>
      <xdr:row>85</xdr:row>
      <xdr:rowOff>44323</xdr:rowOff>
    </xdr:to>
    <xdr:sp macro="" textlink="">
      <xdr:nvSpPr>
        <xdr:cNvPr id="362" name="楕円 361"/>
        <xdr:cNvSpPr/>
      </xdr:nvSpPr>
      <xdr:spPr>
        <a:xfrm>
          <a:off x="8699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164973</xdr:rowOff>
    </xdr:from>
    <xdr:to>
      <xdr:col>50</xdr:col>
      <xdr:colOff>114300</xdr:colOff>
      <xdr:row>84</xdr:row>
      <xdr:rowOff>164973</xdr:rowOff>
    </xdr:to>
    <xdr:cxnSp macro="">
      <xdr:nvCxnSpPr>
        <xdr:cNvPr id="363" name="直線コネクタ 362"/>
        <xdr:cNvCxnSpPr/>
      </xdr:nvCxnSpPr>
      <xdr:spPr>
        <a:xfrm>
          <a:off x="8750300" y="1456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114745</xdr:rowOff>
    </xdr:from>
    <xdr:to>
      <xdr:col>41</xdr:col>
      <xdr:colOff>101600</xdr:colOff>
      <xdr:row>85</xdr:row>
      <xdr:rowOff>44895</xdr:rowOff>
    </xdr:to>
    <xdr:sp macro="" textlink="">
      <xdr:nvSpPr>
        <xdr:cNvPr id="364" name="楕円 363"/>
        <xdr:cNvSpPr/>
      </xdr:nvSpPr>
      <xdr:spPr>
        <a:xfrm>
          <a:off x="7810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164973</xdr:rowOff>
    </xdr:from>
    <xdr:to>
      <xdr:col>45</xdr:col>
      <xdr:colOff>177800</xdr:colOff>
      <xdr:row>84</xdr:row>
      <xdr:rowOff>165545</xdr:rowOff>
    </xdr:to>
    <xdr:cxnSp macro="">
      <xdr:nvCxnSpPr>
        <xdr:cNvPr id="365" name="直線コネクタ 364"/>
        <xdr:cNvCxnSpPr/>
      </xdr:nvCxnSpPr>
      <xdr:spPr>
        <a:xfrm flipV="1">
          <a:off x="7861300" y="1456677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114745</xdr:rowOff>
    </xdr:from>
    <xdr:to>
      <xdr:col>36</xdr:col>
      <xdr:colOff>165100</xdr:colOff>
      <xdr:row>85</xdr:row>
      <xdr:rowOff>44895</xdr:rowOff>
    </xdr:to>
    <xdr:sp macro="" textlink="">
      <xdr:nvSpPr>
        <xdr:cNvPr id="366" name="楕円 365"/>
        <xdr:cNvSpPr/>
      </xdr:nvSpPr>
      <xdr:spPr>
        <a:xfrm>
          <a:off x="6921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165545</xdr:rowOff>
    </xdr:from>
    <xdr:to>
      <xdr:col>41</xdr:col>
      <xdr:colOff>50800</xdr:colOff>
      <xdr:row>84</xdr:row>
      <xdr:rowOff>165545</xdr:rowOff>
    </xdr:to>
    <xdr:cxnSp macro="">
      <xdr:nvCxnSpPr>
        <xdr:cNvPr id="367" name="直線コネクタ 366"/>
        <xdr:cNvCxnSpPr/>
      </xdr:nvCxnSpPr>
      <xdr:spPr>
        <a:xfrm>
          <a:off x="6972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35450</xdr:rowOff>
    </xdr:from>
    <xdr:ext cx="469744" cy="259045"/>
    <xdr:sp macro="" textlink="">
      <xdr:nvSpPr>
        <xdr:cNvPr id="372" name="n_1mainValue【公営住宅】&#10;一人当たり面積"/>
        <xdr:cNvSpPr txBox="1"/>
      </xdr:nvSpPr>
      <xdr:spPr>
        <a:xfrm>
          <a:off x="93917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35450</xdr:rowOff>
    </xdr:from>
    <xdr:ext cx="469744" cy="259045"/>
    <xdr:sp macro="" textlink="">
      <xdr:nvSpPr>
        <xdr:cNvPr id="373" name="n_2mainValue【公営住宅】&#10;一人当たり面積"/>
        <xdr:cNvSpPr txBox="1"/>
      </xdr:nvSpPr>
      <xdr:spPr>
        <a:xfrm>
          <a:off x="85154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36022</xdr:rowOff>
    </xdr:from>
    <xdr:ext cx="469744" cy="259045"/>
    <xdr:sp macro="" textlink="">
      <xdr:nvSpPr>
        <xdr:cNvPr id="374" name="n_3mainValue【公営住宅】&#10;一人当たり面積"/>
        <xdr:cNvSpPr txBox="1"/>
      </xdr:nvSpPr>
      <xdr:spPr>
        <a:xfrm>
          <a:off x="7626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36022</xdr:rowOff>
    </xdr:from>
    <xdr:ext cx="469744" cy="259045"/>
    <xdr:sp macro="" textlink="">
      <xdr:nvSpPr>
        <xdr:cNvPr id="375" name="n_4mainValue【公営住宅】&#10;一人当たり面積"/>
        <xdr:cNvSpPr txBox="1"/>
      </xdr:nvSpPr>
      <xdr:spPr>
        <a:xfrm>
          <a:off x="6737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430" name="楕円 429"/>
        <xdr:cNvSpPr/>
      </xdr:nvSpPr>
      <xdr:spPr>
        <a:xfrm>
          <a:off x="16268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28973</xdr:rowOff>
    </xdr:from>
    <xdr:ext cx="405111" cy="259045"/>
    <xdr:sp macro="" textlink="">
      <xdr:nvSpPr>
        <xdr:cNvPr id="431" name="【認定こども園・幼稚園・保育所】&#10;有形固定資産減価償却率該当値テキスト"/>
        <xdr:cNvSpPr txBox="1"/>
      </xdr:nvSpPr>
      <xdr:spPr>
        <a:xfrm>
          <a:off x="16357600"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167132</xdr:rowOff>
    </xdr:from>
    <xdr:to>
      <xdr:col>81</xdr:col>
      <xdr:colOff>101600</xdr:colOff>
      <xdr:row>36</xdr:row>
      <xdr:rowOff>97282</xdr:rowOff>
    </xdr:to>
    <xdr:sp macro="" textlink="">
      <xdr:nvSpPr>
        <xdr:cNvPr id="432" name="楕円 431"/>
        <xdr:cNvSpPr/>
      </xdr:nvSpPr>
      <xdr:spPr>
        <a:xfrm>
          <a:off x="15430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46482</xdr:rowOff>
    </xdr:from>
    <xdr:to>
      <xdr:col>85</xdr:col>
      <xdr:colOff>127000</xdr:colOff>
      <xdr:row>36</xdr:row>
      <xdr:rowOff>101346</xdr:rowOff>
    </xdr:to>
    <xdr:cxnSp macro="">
      <xdr:nvCxnSpPr>
        <xdr:cNvPr id="433" name="直線コネクタ 432"/>
        <xdr:cNvCxnSpPr/>
      </xdr:nvCxnSpPr>
      <xdr:spPr>
        <a:xfrm>
          <a:off x="15481300" y="62186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434" name="楕円 433"/>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46482</xdr:rowOff>
    </xdr:to>
    <xdr:cxnSp macro="">
      <xdr:nvCxnSpPr>
        <xdr:cNvPr id="435" name="直線コネクタ 434"/>
        <xdr:cNvCxnSpPr/>
      </xdr:nvCxnSpPr>
      <xdr:spPr>
        <a:xfrm>
          <a:off x="14592300" y="61912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36" name="楕円 435"/>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133350</xdr:rowOff>
    </xdr:from>
    <xdr:to>
      <xdr:col>76</xdr:col>
      <xdr:colOff>114300</xdr:colOff>
      <xdr:row>36</xdr:row>
      <xdr:rowOff>19050</xdr:rowOff>
    </xdr:to>
    <xdr:cxnSp macro="">
      <xdr:nvCxnSpPr>
        <xdr:cNvPr id="437" name="直線コネクタ 436"/>
        <xdr:cNvCxnSpPr/>
      </xdr:nvCxnSpPr>
      <xdr:spPr>
        <a:xfrm>
          <a:off x="13703300" y="613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25400</xdr:rowOff>
    </xdr:from>
    <xdr:to>
      <xdr:col>67</xdr:col>
      <xdr:colOff>101600</xdr:colOff>
      <xdr:row>35</xdr:row>
      <xdr:rowOff>127000</xdr:rowOff>
    </xdr:to>
    <xdr:sp macro="" textlink="">
      <xdr:nvSpPr>
        <xdr:cNvPr id="438" name="楕円 437"/>
        <xdr:cNvSpPr/>
      </xdr:nvSpPr>
      <xdr:spPr>
        <a:xfrm>
          <a:off x="1276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35</xdr:row>
      <xdr:rowOff>133350</xdr:rowOff>
    </xdr:to>
    <xdr:cxnSp macro="">
      <xdr:nvCxnSpPr>
        <xdr:cNvPr id="439" name="直線コネクタ 438"/>
        <xdr:cNvCxnSpPr/>
      </xdr:nvCxnSpPr>
      <xdr:spPr>
        <a:xfrm>
          <a:off x="12814300" y="607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88409</xdr:rowOff>
    </xdr:from>
    <xdr:ext cx="405111" cy="259045"/>
    <xdr:sp macro="" textlink="">
      <xdr:nvSpPr>
        <xdr:cNvPr id="444" name="n_1mainValue【認定こども園・幼稚園・保育所】&#10;有形固定資産減価償却率"/>
        <xdr:cNvSpPr txBox="1"/>
      </xdr:nvSpPr>
      <xdr:spPr>
        <a:xfrm>
          <a:off x="152660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60977</xdr:rowOff>
    </xdr:from>
    <xdr:ext cx="405111" cy="259045"/>
    <xdr:sp macro="" textlink="">
      <xdr:nvSpPr>
        <xdr:cNvPr id="445" name="n_2mainValue【認定こども園・幼稚園・保育所】&#10;有形固定資産減価償却率"/>
        <xdr:cNvSpPr txBox="1"/>
      </xdr:nvSpPr>
      <xdr:spPr>
        <a:xfrm>
          <a:off x="14389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3827</xdr:rowOff>
    </xdr:from>
    <xdr:ext cx="405111" cy="259045"/>
    <xdr:sp macro="" textlink="">
      <xdr:nvSpPr>
        <xdr:cNvPr id="446" name="n_3mainValue【認定こども園・幼稚園・保育所】&#10;有形固定資産減価償却率"/>
        <xdr:cNvSpPr txBox="1"/>
      </xdr:nvSpPr>
      <xdr:spPr>
        <a:xfrm>
          <a:off x="13500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118127</xdr:rowOff>
    </xdr:from>
    <xdr:ext cx="405111" cy="259045"/>
    <xdr:sp macro="" textlink="">
      <xdr:nvSpPr>
        <xdr:cNvPr id="447" name="n_4mainValue【認定こども園・幼稚園・保育所】&#10;有形固定資産減価償却率"/>
        <xdr:cNvSpPr txBox="1"/>
      </xdr:nvSpPr>
      <xdr:spPr>
        <a:xfrm>
          <a:off x="12611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76"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166370</xdr:rowOff>
    </xdr:from>
    <xdr:to>
      <xdr:col>116</xdr:col>
      <xdr:colOff>114300</xdr:colOff>
      <xdr:row>39</xdr:row>
      <xdr:rowOff>96520</xdr:rowOff>
    </xdr:to>
    <xdr:sp macro="" textlink="">
      <xdr:nvSpPr>
        <xdr:cNvPr id="487" name="楕円 486"/>
        <xdr:cNvSpPr/>
      </xdr:nvSpPr>
      <xdr:spPr>
        <a:xfrm>
          <a:off x="22110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17797</xdr:rowOff>
    </xdr:from>
    <xdr:ext cx="469744" cy="259045"/>
    <xdr:sp macro="" textlink="">
      <xdr:nvSpPr>
        <xdr:cNvPr id="488" name="【認定こども園・幼稚園・保育所】&#10;一人当たり面積該当値テキスト"/>
        <xdr:cNvSpPr txBox="1"/>
      </xdr:nvSpPr>
      <xdr:spPr>
        <a:xfrm>
          <a:off x="22199600"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89" name="楕円 488"/>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45720</xdr:rowOff>
    </xdr:from>
    <xdr:to>
      <xdr:col>116</xdr:col>
      <xdr:colOff>63500</xdr:colOff>
      <xdr:row>39</xdr:row>
      <xdr:rowOff>49530</xdr:rowOff>
    </xdr:to>
    <xdr:cxnSp macro="">
      <xdr:nvCxnSpPr>
        <xdr:cNvPr id="490" name="直線コネクタ 489"/>
        <xdr:cNvCxnSpPr/>
      </xdr:nvCxnSpPr>
      <xdr:spPr>
        <a:xfrm flipV="1">
          <a:off x="21323300" y="6732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91" name="楕円 490"/>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49530</xdr:rowOff>
    </xdr:to>
    <xdr:cxnSp macro="">
      <xdr:nvCxnSpPr>
        <xdr:cNvPr id="492" name="直線コネクタ 491"/>
        <xdr:cNvCxnSpPr/>
      </xdr:nvCxnSpPr>
      <xdr:spPr>
        <a:xfrm>
          <a:off x="20434300" y="671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493" name="楕円 492"/>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30480</xdr:rowOff>
    </xdr:to>
    <xdr:cxnSp macro="">
      <xdr:nvCxnSpPr>
        <xdr:cNvPr id="494" name="直線コネクタ 493"/>
        <xdr:cNvCxnSpPr/>
      </xdr:nvCxnSpPr>
      <xdr:spPr>
        <a:xfrm>
          <a:off x="19545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95" name="楕円 494"/>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30480</xdr:rowOff>
    </xdr:from>
    <xdr:to>
      <xdr:col>102</xdr:col>
      <xdr:colOff>114300</xdr:colOff>
      <xdr:row>39</xdr:row>
      <xdr:rowOff>34290</xdr:rowOff>
    </xdr:to>
    <xdr:cxnSp macro="">
      <xdr:nvCxnSpPr>
        <xdr:cNvPr id="496" name="直線コネクタ 495"/>
        <xdr:cNvCxnSpPr/>
      </xdr:nvCxnSpPr>
      <xdr:spPr>
        <a:xfrm flipV="1">
          <a:off x="18656300" y="671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97"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8"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499"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0"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501" name="n_1mainValue【認定こども園・幼稚園・保育所】&#10;一人当たり面積"/>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502" name="n_2mainValue【認定こども園・幼稚園・保育所】&#10;一人当たり面積"/>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97807</xdr:rowOff>
    </xdr:from>
    <xdr:ext cx="469744" cy="259045"/>
    <xdr:sp macro="" textlink="">
      <xdr:nvSpPr>
        <xdr:cNvPr id="503" name="n_3mainValue【認定こども園・幼稚園・保育所】&#10;一人当たり面積"/>
        <xdr:cNvSpPr txBox="1"/>
      </xdr:nvSpPr>
      <xdr:spPr>
        <a:xfrm>
          <a:off x="19310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main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536"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547" name="楕円 546"/>
        <xdr:cNvSpPr/>
      </xdr:nvSpPr>
      <xdr:spPr>
        <a:xfrm>
          <a:off x="16268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101073</xdr:rowOff>
    </xdr:from>
    <xdr:ext cx="405111" cy="259045"/>
    <xdr:sp macro="" textlink="">
      <xdr:nvSpPr>
        <xdr:cNvPr id="548" name="【学校施設】&#10;有形固定資産減価償却率該当値テキスト"/>
        <xdr:cNvSpPr txBox="1"/>
      </xdr:nvSpPr>
      <xdr:spPr>
        <a:xfrm>
          <a:off x="16357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549" name="楕円 548"/>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128996</xdr:rowOff>
    </xdr:to>
    <xdr:cxnSp macro="">
      <xdr:nvCxnSpPr>
        <xdr:cNvPr id="550" name="直線コネクタ 549"/>
        <xdr:cNvCxnSpPr/>
      </xdr:nvCxnSpPr>
      <xdr:spPr>
        <a:xfrm>
          <a:off x="15481300" y="102118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51" name="楕円 550"/>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161653</xdr:rowOff>
    </xdr:to>
    <xdr:cxnSp macro="">
      <xdr:nvCxnSpPr>
        <xdr:cNvPr id="552" name="直線コネクタ 551"/>
        <xdr:cNvCxnSpPr/>
      </xdr:nvCxnSpPr>
      <xdr:spPr>
        <a:xfrm flipV="1">
          <a:off x="14592300" y="102118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3" name="楕円 552"/>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161653</xdr:rowOff>
    </xdr:to>
    <xdr:cxnSp macro="">
      <xdr:nvCxnSpPr>
        <xdr:cNvPr id="554" name="直線コネクタ 553"/>
        <xdr:cNvCxnSpPr/>
      </xdr:nvCxnSpPr>
      <xdr:spPr>
        <a:xfrm>
          <a:off x="13703300" y="1019556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555" name="楕円 554"/>
        <xdr:cNvSpPr/>
      </xdr:nvSpPr>
      <xdr:spPr>
        <a:xfrm>
          <a:off x="1276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17962</xdr:rowOff>
    </xdr:from>
    <xdr:to>
      <xdr:col>71</xdr:col>
      <xdr:colOff>177800</xdr:colOff>
      <xdr:row>59</xdr:row>
      <xdr:rowOff>80010</xdr:rowOff>
    </xdr:to>
    <xdr:cxnSp macro="">
      <xdr:nvCxnSpPr>
        <xdr:cNvPr id="556" name="直線コネクタ 555"/>
        <xdr:cNvCxnSpPr/>
      </xdr:nvCxnSpPr>
      <xdr:spPr>
        <a:xfrm>
          <a:off x="12814300" y="101335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57"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58"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59" name="n_3ave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0" name="n_4ave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561" name="n_1main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562" name="n_2mainValue【学校施設】&#10;有形固定資産減価償却率"/>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3"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64" name="n_4main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594" name="【学校施設】&#10;一人当たり面積平均値テキスト"/>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605" name="楕円 604"/>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606" name="【学校施設】&#10;一人当たり面積該当値テキスト"/>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45720</xdr:rowOff>
    </xdr:from>
    <xdr:to>
      <xdr:col>112</xdr:col>
      <xdr:colOff>38100</xdr:colOff>
      <xdr:row>61</xdr:row>
      <xdr:rowOff>147320</xdr:rowOff>
    </xdr:to>
    <xdr:sp macro="" textlink="">
      <xdr:nvSpPr>
        <xdr:cNvPr id="607" name="楕円 606"/>
        <xdr:cNvSpPr/>
      </xdr:nvSpPr>
      <xdr:spPr>
        <a:xfrm>
          <a:off x="21272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96520</xdr:rowOff>
    </xdr:to>
    <xdr:cxnSp macro="">
      <xdr:nvCxnSpPr>
        <xdr:cNvPr id="608" name="直線コネクタ 607"/>
        <xdr:cNvCxnSpPr/>
      </xdr:nvCxnSpPr>
      <xdr:spPr>
        <a:xfrm flipV="1">
          <a:off x="21323300" y="105460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609" name="楕円 608"/>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96520</xdr:rowOff>
    </xdr:from>
    <xdr:to>
      <xdr:col>111</xdr:col>
      <xdr:colOff>177800</xdr:colOff>
      <xdr:row>61</xdr:row>
      <xdr:rowOff>102870</xdr:rowOff>
    </xdr:to>
    <xdr:cxnSp macro="">
      <xdr:nvCxnSpPr>
        <xdr:cNvPr id="610" name="直線コネクタ 609"/>
        <xdr:cNvCxnSpPr/>
      </xdr:nvCxnSpPr>
      <xdr:spPr>
        <a:xfrm flipV="1">
          <a:off x="20434300" y="10554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57150</xdr:rowOff>
    </xdr:from>
    <xdr:to>
      <xdr:col>102</xdr:col>
      <xdr:colOff>165100</xdr:colOff>
      <xdr:row>61</xdr:row>
      <xdr:rowOff>158750</xdr:rowOff>
    </xdr:to>
    <xdr:sp macro="" textlink="">
      <xdr:nvSpPr>
        <xdr:cNvPr id="611" name="楕円 610"/>
        <xdr:cNvSpPr/>
      </xdr:nvSpPr>
      <xdr:spPr>
        <a:xfrm>
          <a:off x="19494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107950</xdr:rowOff>
    </xdr:to>
    <xdr:cxnSp macro="">
      <xdr:nvCxnSpPr>
        <xdr:cNvPr id="612" name="直線コネクタ 611"/>
        <xdr:cNvCxnSpPr/>
      </xdr:nvCxnSpPr>
      <xdr:spPr>
        <a:xfrm flipV="1">
          <a:off x="19545300" y="105613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55880</xdr:rowOff>
    </xdr:from>
    <xdr:to>
      <xdr:col>98</xdr:col>
      <xdr:colOff>38100</xdr:colOff>
      <xdr:row>61</xdr:row>
      <xdr:rowOff>157480</xdr:rowOff>
    </xdr:to>
    <xdr:sp macro="" textlink="">
      <xdr:nvSpPr>
        <xdr:cNvPr id="613" name="楕円 612"/>
        <xdr:cNvSpPr/>
      </xdr:nvSpPr>
      <xdr:spPr>
        <a:xfrm>
          <a:off x="18605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106680</xdr:rowOff>
    </xdr:from>
    <xdr:to>
      <xdr:col>102</xdr:col>
      <xdr:colOff>114300</xdr:colOff>
      <xdr:row>61</xdr:row>
      <xdr:rowOff>107950</xdr:rowOff>
    </xdr:to>
    <xdr:cxnSp macro="">
      <xdr:nvCxnSpPr>
        <xdr:cNvPr id="614" name="直線コネクタ 613"/>
        <xdr:cNvCxnSpPr/>
      </xdr:nvCxnSpPr>
      <xdr:spPr>
        <a:xfrm>
          <a:off x="18656300" y="10565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615" name="n_1aveValue【学校施設】&#10;一人当たり面積"/>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616"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17" name="n_3ave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618" name="n_4aveValue【学校施設】&#10;一人当たり面積"/>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163847</xdr:rowOff>
    </xdr:from>
    <xdr:ext cx="469744" cy="259045"/>
    <xdr:sp macro="" textlink="">
      <xdr:nvSpPr>
        <xdr:cNvPr id="619" name="n_1mainValue【学校施設】&#10;一人当たり面積"/>
        <xdr:cNvSpPr txBox="1"/>
      </xdr:nvSpPr>
      <xdr:spPr>
        <a:xfrm>
          <a:off x="210757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620" name="n_2mainValue【学校施設】&#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3827</xdr:rowOff>
    </xdr:from>
    <xdr:ext cx="469744" cy="259045"/>
    <xdr:sp macro="" textlink="">
      <xdr:nvSpPr>
        <xdr:cNvPr id="621" name="n_3mainValue【学校施設】&#10;一人当たり面積"/>
        <xdr:cNvSpPr txBox="1"/>
      </xdr:nvSpPr>
      <xdr:spPr>
        <a:xfrm>
          <a:off x="193104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2557</xdr:rowOff>
    </xdr:from>
    <xdr:ext cx="469744" cy="259045"/>
    <xdr:sp macro="" textlink="">
      <xdr:nvSpPr>
        <xdr:cNvPr id="622" name="n_4mainValue【学校施設】&#10;一人当たり面積"/>
        <xdr:cNvSpPr txBox="1"/>
      </xdr:nvSpPr>
      <xdr:spPr>
        <a:xfrm>
          <a:off x="18421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31041</xdr:rowOff>
    </xdr:from>
    <xdr:ext cx="405111" cy="259045"/>
    <xdr:sp macro="" textlink="">
      <xdr:nvSpPr>
        <xdr:cNvPr id="653" name="【児童館】&#10;有形固定資産減価償却率平均値テキスト"/>
        <xdr:cNvSpPr txBox="1"/>
      </xdr:nvSpPr>
      <xdr:spPr>
        <a:xfrm>
          <a:off x="16357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155484</xdr:rowOff>
    </xdr:from>
    <xdr:to>
      <xdr:col>85</xdr:col>
      <xdr:colOff>177800</xdr:colOff>
      <xdr:row>80</xdr:row>
      <xdr:rowOff>85634</xdr:rowOff>
    </xdr:to>
    <xdr:sp macro="" textlink="">
      <xdr:nvSpPr>
        <xdr:cNvPr id="664" name="楕円 663"/>
        <xdr:cNvSpPr/>
      </xdr:nvSpPr>
      <xdr:spPr>
        <a:xfrm>
          <a:off x="16268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6911</xdr:rowOff>
    </xdr:from>
    <xdr:ext cx="405111" cy="259045"/>
    <xdr:sp macro="" textlink="">
      <xdr:nvSpPr>
        <xdr:cNvPr id="665" name="【児童館】&#10;有形固定資産減価償却率該当値テキスト"/>
        <xdr:cNvSpPr txBox="1"/>
      </xdr:nvSpPr>
      <xdr:spPr>
        <a:xfrm>
          <a:off x="16357600" y="1355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666" name="楕円 665"/>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34834</xdr:rowOff>
    </xdr:from>
    <xdr:to>
      <xdr:col>85</xdr:col>
      <xdr:colOff>127000</xdr:colOff>
      <xdr:row>80</xdr:row>
      <xdr:rowOff>49530</xdr:rowOff>
    </xdr:to>
    <xdr:cxnSp macro="">
      <xdr:nvCxnSpPr>
        <xdr:cNvPr id="667" name="直線コネクタ 666"/>
        <xdr:cNvCxnSpPr/>
      </xdr:nvCxnSpPr>
      <xdr:spPr>
        <a:xfrm flipV="1">
          <a:off x="15481300" y="137508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668" name="楕円 667"/>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81</xdr:row>
      <xdr:rowOff>144236</xdr:rowOff>
    </xdr:to>
    <xdr:cxnSp macro="">
      <xdr:nvCxnSpPr>
        <xdr:cNvPr id="669" name="直線コネクタ 668"/>
        <xdr:cNvCxnSpPr/>
      </xdr:nvCxnSpPr>
      <xdr:spPr>
        <a:xfrm flipV="1">
          <a:off x="14592300" y="13765530"/>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55880</xdr:rowOff>
    </xdr:from>
    <xdr:to>
      <xdr:col>72</xdr:col>
      <xdr:colOff>38100</xdr:colOff>
      <xdr:row>81</xdr:row>
      <xdr:rowOff>157480</xdr:rowOff>
    </xdr:to>
    <xdr:sp macro="" textlink="">
      <xdr:nvSpPr>
        <xdr:cNvPr id="670" name="楕円 669"/>
        <xdr:cNvSpPr/>
      </xdr:nvSpPr>
      <xdr:spPr>
        <a:xfrm>
          <a:off x="13652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81</xdr:row>
      <xdr:rowOff>144236</xdr:rowOff>
    </xdr:to>
    <xdr:cxnSp macro="">
      <xdr:nvCxnSpPr>
        <xdr:cNvPr id="671" name="直線コネクタ 670"/>
        <xdr:cNvCxnSpPr/>
      </xdr:nvCxnSpPr>
      <xdr:spPr>
        <a:xfrm>
          <a:off x="13703300" y="139941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73842</xdr:rowOff>
    </xdr:from>
    <xdr:to>
      <xdr:col>67</xdr:col>
      <xdr:colOff>101600</xdr:colOff>
      <xdr:row>82</xdr:row>
      <xdr:rowOff>3992</xdr:rowOff>
    </xdr:to>
    <xdr:sp macro="" textlink="">
      <xdr:nvSpPr>
        <xdr:cNvPr id="672" name="楕円 671"/>
        <xdr:cNvSpPr/>
      </xdr:nvSpPr>
      <xdr:spPr>
        <a:xfrm>
          <a:off x="12763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106680</xdr:rowOff>
    </xdr:from>
    <xdr:to>
      <xdr:col>71</xdr:col>
      <xdr:colOff>177800</xdr:colOff>
      <xdr:row>81</xdr:row>
      <xdr:rowOff>124642</xdr:rowOff>
    </xdr:to>
    <xdr:cxnSp macro="">
      <xdr:nvCxnSpPr>
        <xdr:cNvPr id="673" name="直線コネクタ 672"/>
        <xdr:cNvCxnSpPr/>
      </xdr:nvCxnSpPr>
      <xdr:spPr>
        <a:xfrm flipV="1">
          <a:off x="12814300" y="139941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674" name="n_1aveValue【児童館】&#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675" name="n_2aveValue【児童館】&#10;有形固定資産減価償却率"/>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42471</xdr:rowOff>
    </xdr:from>
    <xdr:ext cx="405111" cy="259045"/>
    <xdr:sp macro="" textlink="">
      <xdr:nvSpPr>
        <xdr:cNvPr id="676" name="n_3aveValue【児童館】&#10;有形固定資産減価償却率"/>
        <xdr:cNvSpPr txBox="1"/>
      </xdr:nvSpPr>
      <xdr:spPr>
        <a:xfrm>
          <a:off x="13500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677" name="n_4aveValue【児童館】&#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116857</xdr:rowOff>
    </xdr:from>
    <xdr:ext cx="405111" cy="259045"/>
    <xdr:sp macro="" textlink="">
      <xdr:nvSpPr>
        <xdr:cNvPr id="678" name="n_1mainValue【児童館】&#10;有形固定資産減価償却率"/>
        <xdr:cNvSpPr txBox="1"/>
      </xdr:nvSpPr>
      <xdr:spPr>
        <a:xfrm>
          <a:off x="15266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679" name="n_2mainValue【児童館】&#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2557</xdr:rowOff>
    </xdr:from>
    <xdr:ext cx="405111" cy="259045"/>
    <xdr:sp macro="" textlink="">
      <xdr:nvSpPr>
        <xdr:cNvPr id="680" name="n_3mainValue【児童館】&#10;有形固定資産減価償却率"/>
        <xdr:cNvSpPr txBox="1"/>
      </xdr:nvSpPr>
      <xdr:spPr>
        <a:xfrm>
          <a:off x="13500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81" name="n_4main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67311</xdr:rowOff>
    </xdr:from>
    <xdr:to>
      <xdr:col>116</xdr:col>
      <xdr:colOff>114300</xdr:colOff>
      <xdr:row>79</xdr:row>
      <xdr:rowOff>168911</xdr:rowOff>
    </xdr:to>
    <xdr:sp macro="" textlink="">
      <xdr:nvSpPr>
        <xdr:cNvPr id="719" name="楕円 718"/>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90188</xdr:rowOff>
    </xdr:from>
    <xdr:ext cx="469744" cy="259045"/>
    <xdr:sp macro="" textlink="">
      <xdr:nvSpPr>
        <xdr:cNvPr id="720" name="【児童館】&#10;一人当たり面積該当値テキスト"/>
        <xdr:cNvSpPr txBox="1"/>
      </xdr:nvSpPr>
      <xdr:spPr>
        <a:xfrm>
          <a:off x="22199600"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721" name="楕円 720"/>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118111</xdr:rowOff>
    </xdr:from>
    <xdr:to>
      <xdr:col>116</xdr:col>
      <xdr:colOff>63500</xdr:colOff>
      <xdr:row>79</xdr:row>
      <xdr:rowOff>163830</xdr:rowOff>
    </xdr:to>
    <xdr:cxnSp macro="">
      <xdr:nvCxnSpPr>
        <xdr:cNvPr id="722" name="直線コネクタ 721"/>
        <xdr:cNvCxnSpPr/>
      </xdr:nvCxnSpPr>
      <xdr:spPr>
        <a:xfrm flipV="1">
          <a:off x="21323300" y="13662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170180</xdr:rowOff>
    </xdr:from>
    <xdr:to>
      <xdr:col>107</xdr:col>
      <xdr:colOff>101600</xdr:colOff>
      <xdr:row>81</xdr:row>
      <xdr:rowOff>100330</xdr:rowOff>
    </xdr:to>
    <xdr:sp macro="" textlink="">
      <xdr:nvSpPr>
        <xdr:cNvPr id="723" name="楕円 722"/>
        <xdr:cNvSpPr/>
      </xdr:nvSpPr>
      <xdr:spPr>
        <a:xfrm>
          <a:off x="2038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81</xdr:row>
      <xdr:rowOff>49530</xdr:rowOff>
    </xdr:to>
    <xdr:cxnSp macro="">
      <xdr:nvCxnSpPr>
        <xdr:cNvPr id="724" name="直線コネクタ 723"/>
        <xdr:cNvCxnSpPr/>
      </xdr:nvCxnSpPr>
      <xdr:spPr>
        <a:xfrm flipV="1">
          <a:off x="20434300" y="13708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170180</xdr:rowOff>
    </xdr:from>
    <xdr:to>
      <xdr:col>102</xdr:col>
      <xdr:colOff>165100</xdr:colOff>
      <xdr:row>81</xdr:row>
      <xdr:rowOff>100330</xdr:rowOff>
    </xdr:to>
    <xdr:sp macro="" textlink="">
      <xdr:nvSpPr>
        <xdr:cNvPr id="725" name="楕円 724"/>
        <xdr:cNvSpPr/>
      </xdr:nvSpPr>
      <xdr:spPr>
        <a:xfrm>
          <a:off x="19494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49530</xdr:rowOff>
    </xdr:from>
    <xdr:to>
      <xdr:col>107</xdr:col>
      <xdr:colOff>50800</xdr:colOff>
      <xdr:row>81</xdr:row>
      <xdr:rowOff>49530</xdr:rowOff>
    </xdr:to>
    <xdr:cxnSp macro="">
      <xdr:nvCxnSpPr>
        <xdr:cNvPr id="726" name="直線コネクタ 725"/>
        <xdr:cNvCxnSpPr/>
      </xdr:nvCxnSpPr>
      <xdr:spPr>
        <a:xfrm>
          <a:off x="19545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7" name="楕円 726"/>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49530</xdr:rowOff>
    </xdr:from>
    <xdr:to>
      <xdr:col>102</xdr:col>
      <xdr:colOff>114300</xdr:colOff>
      <xdr:row>81</xdr:row>
      <xdr:rowOff>95250</xdr:rowOff>
    </xdr:to>
    <xdr:cxnSp macro="">
      <xdr:nvCxnSpPr>
        <xdr:cNvPr id="728" name="直線コネクタ 727"/>
        <xdr:cNvCxnSpPr/>
      </xdr:nvCxnSpPr>
      <xdr:spPr>
        <a:xfrm flipV="1">
          <a:off x="18656300" y="1393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9" name="n_1ave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1" name="n_3aveValue【児童館】&#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2" name="n_4aveValue【児童館】&#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733" name="n_1mainValue【児童館】&#10;一人当たり面積"/>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116857</xdr:rowOff>
    </xdr:from>
    <xdr:ext cx="469744" cy="259045"/>
    <xdr:sp macro="" textlink="">
      <xdr:nvSpPr>
        <xdr:cNvPr id="734" name="n_2mainValue【児童館】&#10;一人当たり面積"/>
        <xdr:cNvSpPr txBox="1"/>
      </xdr:nvSpPr>
      <xdr:spPr>
        <a:xfrm>
          <a:off x="20199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116857</xdr:rowOff>
    </xdr:from>
    <xdr:ext cx="469744" cy="259045"/>
    <xdr:sp macro="" textlink="">
      <xdr:nvSpPr>
        <xdr:cNvPr id="735" name="n_3mainValue【児童館】&#10;一人当たり面積"/>
        <xdr:cNvSpPr txBox="1"/>
      </xdr:nvSpPr>
      <xdr:spPr>
        <a:xfrm>
          <a:off x="19310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6"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8"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779" name="楕円 778"/>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113591</xdr:rowOff>
    </xdr:from>
    <xdr:ext cx="405111" cy="259045"/>
    <xdr:sp macro="" textlink="">
      <xdr:nvSpPr>
        <xdr:cNvPr id="780" name="【公民館】&#10;有形固定資産減価償却率該当値テキスト"/>
        <xdr:cNvSpPr txBox="1"/>
      </xdr:nvSpPr>
      <xdr:spPr>
        <a:xfrm>
          <a:off x="163576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81" name="楕円 780"/>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104</xdr:row>
      <xdr:rowOff>141514</xdr:rowOff>
    </xdr:to>
    <xdr:cxnSp macro="">
      <xdr:nvCxnSpPr>
        <xdr:cNvPr id="782" name="直線コネクタ 781"/>
        <xdr:cNvCxnSpPr/>
      </xdr:nvCxnSpPr>
      <xdr:spPr>
        <a:xfrm>
          <a:off x="15481300" y="1797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83" name="楕円 782"/>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141514</xdr:rowOff>
    </xdr:to>
    <xdr:cxnSp macro="">
      <xdr:nvCxnSpPr>
        <xdr:cNvPr id="784" name="直線コネクタ 783"/>
        <xdr:cNvCxnSpPr/>
      </xdr:nvCxnSpPr>
      <xdr:spPr>
        <a:xfrm>
          <a:off x="14592300" y="17907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85" name="楕円 784"/>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76200</xdr:rowOff>
    </xdr:to>
    <xdr:cxnSp macro="">
      <xdr:nvCxnSpPr>
        <xdr:cNvPr id="786" name="直線コネクタ 785"/>
        <xdr:cNvCxnSpPr/>
      </xdr:nvCxnSpPr>
      <xdr:spPr>
        <a:xfrm>
          <a:off x="13703300" y="1783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62956</xdr:rowOff>
    </xdr:from>
    <xdr:to>
      <xdr:col>67</xdr:col>
      <xdr:colOff>101600</xdr:colOff>
      <xdr:row>103</xdr:row>
      <xdr:rowOff>164556</xdr:rowOff>
    </xdr:to>
    <xdr:sp macro="" textlink="">
      <xdr:nvSpPr>
        <xdr:cNvPr id="787" name="楕円 786"/>
        <xdr:cNvSpPr/>
      </xdr:nvSpPr>
      <xdr:spPr>
        <a:xfrm>
          <a:off x="12763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113756</xdr:rowOff>
    </xdr:from>
    <xdr:to>
      <xdr:col>71</xdr:col>
      <xdr:colOff>177800</xdr:colOff>
      <xdr:row>104</xdr:row>
      <xdr:rowOff>7620</xdr:rowOff>
    </xdr:to>
    <xdr:cxnSp macro="">
      <xdr:nvCxnSpPr>
        <xdr:cNvPr id="788" name="直線コネクタ 787"/>
        <xdr:cNvCxnSpPr/>
      </xdr:nvCxnSpPr>
      <xdr:spPr>
        <a:xfrm>
          <a:off x="12814300" y="177731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0"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791" name="n_3aveValue【公民館】&#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792"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793" name="n_1mainValue【公民館】&#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94" name="n_2main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795" name="n_3mainValue【公民館】&#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9633</xdr:rowOff>
    </xdr:from>
    <xdr:ext cx="405111" cy="259045"/>
    <xdr:sp macro="" textlink="">
      <xdr:nvSpPr>
        <xdr:cNvPr id="796" name="n_4mainValue【公民館】&#10;有形固定資産減価償却率"/>
        <xdr:cNvSpPr txBox="1"/>
      </xdr:nvSpPr>
      <xdr:spPr>
        <a:xfrm>
          <a:off x="12611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25"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6" name="楕円 835"/>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7"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8" name="楕円 837"/>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39" name="直線コネクタ 838"/>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0" name="楕円 839"/>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1" name="直線コネクタ 840"/>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2" name="楕円 841"/>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3" name="直線コネクタ 842"/>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4" name="楕円 843"/>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45" name="直線コネクタ 844"/>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6"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7"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8"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49"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50"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1"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2"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3"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ポイント以上有形固定資産減価償却率が高くなっている施設は、道路</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a:t>
          </a:r>
          <a:r>
            <a:rPr kumimoji="1" lang="ja-JP" altLang="en-US" sz="1100">
              <a:solidFill>
                <a:schemeClr val="dk1"/>
              </a:solidFill>
              <a:effectLst/>
              <a:latin typeface="+mn-lt"/>
              <a:ea typeface="+mn-ea"/>
              <a:cs typeface="+mn-cs"/>
            </a:rPr>
            <a:t>・トンネル</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、低くなっている施設は、福祉施設</a:t>
          </a:r>
          <a:r>
            <a:rPr kumimoji="1" lang="en-US" altLang="ja-JP" sz="1100">
              <a:solidFill>
                <a:schemeClr val="dk1"/>
              </a:solidFill>
              <a:effectLst/>
              <a:latin typeface="+mn-lt"/>
              <a:ea typeface="+mn-ea"/>
              <a:cs typeface="+mn-cs"/>
            </a:rPr>
            <a:t>(15.3)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令和元年度まで</a:t>
          </a:r>
          <a:r>
            <a:rPr kumimoji="1" lang="ja-JP" altLang="ja-JP" sz="1100">
              <a:solidFill>
                <a:schemeClr val="dk1"/>
              </a:solidFill>
              <a:effectLst/>
              <a:latin typeface="+mn-lt"/>
              <a:ea typeface="+mn-ea"/>
              <a:cs typeface="+mn-cs"/>
            </a:rPr>
            <a:t>有形固定資産減価償却率が高い水準となってい</a:t>
          </a:r>
          <a:r>
            <a:rPr kumimoji="1" lang="ja-JP" altLang="en-US" sz="1100">
              <a:solidFill>
                <a:schemeClr val="dk1"/>
              </a:solidFill>
              <a:effectLst/>
              <a:latin typeface="+mn-lt"/>
              <a:ea typeface="+mn-ea"/>
              <a:cs typeface="+mn-cs"/>
            </a:rPr>
            <a:t>た庁舎については、新分庁舎の建設により改善された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また、体育館・プールについても祖父江の森温水プール改修工事により、</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が改善された。また児童館</a:t>
          </a:r>
          <a:r>
            <a:rPr kumimoji="1" lang="ja-JP" altLang="ja-JP" sz="1100">
              <a:solidFill>
                <a:schemeClr val="dk1"/>
              </a:solidFill>
              <a:effectLst/>
              <a:latin typeface="+mn-lt"/>
              <a:ea typeface="+mn-ea"/>
              <a:cs typeface="+mn-cs"/>
            </a:rPr>
            <a:t>についても</a:t>
          </a:r>
          <a:r>
            <a:rPr kumimoji="1" lang="ja-JP" altLang="en-US" sz="1100">
              <a:solidFill>
                <a:schemeClr val="dk1"/>
              </a:solidFill>
              <a:effectLst/>
              <a:latin typeface="+mn-lt"/>
              <a:ea typeface="+mn-ea"/>
              <a:cs typeface="+mn-cs"/>
            </a:rPr>
            <a:t>稲沢東第２児童クラブの整備や小正すみれ児童センター改修</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を行うなど</a:t>
          </a:r>
          <a:r>
            <a:rPr kumimoji="1" lang="ja-JP" altLang="ja-JP" sz="1100">
              <a:solidFill>
                <a:schemeClr val="dk1"/>
              </a:solidFill>
              <a:effectLst/>
              <a:latin typeface="+mn-lt"/>
              <a:ea typeface="+mn-ea"/>
              <a:cs typeface="+mn-cs"/>
            </a:rPr>
            <a:t>、類似団体と比較して有形固定資産減価償却率が低い水準となっている。今後は、類似団体と比較して有形固定資産減価償却率が高くなっている施設</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年度に見直し</a:t>
          </a:r>
          <a:r>
            <a:rPr kumimoji="1" lang="ja-JP" altLang="en-US" sz="1100">
              <a:solidFill>
                <a:schemeClr val="dk1"/>
              </a:solidFill>
              <a:effectLst/>
              <a:latin typeface="+mn-lt"/>
              <a:ea typeface="+mn-ea"/>
              <a:cs typeface="+mn-cs"/>
            </a:rPr>
            <a:t>をした</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等総合</a:t>
          </a:r>
          <a:r>
            <a:rPr kumimoji="1" lang="ja-JP" altLang="ja-JP" sz="1100">
              <a:solidFill>
                <a:schemeClr val="dk1"/>
              </a:solidFill>
              <a:effectLst/>
              <a:latin typeface="+mn-lt"/>
              <a:ea typeface="+mn-ea"/>
              <a:cs typeface="+mn-cs"/>
            </a:rPr>
            <a:t>管理計画を中心に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財政的制約を踏まえた大規模改修等による長寿命化や施設の統合・廃止による集約化や複合化への検討などに取り組み、施設の適切な維持管理を図っていく。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4" name="楕円 73"/>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5" name="【図書館】&#10;有形固定資産減価償却率該当値テキスト"/>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6" name="楕円 75"/>
        <xdr:cNvSpPr/>
      </xdr:nvSpPr>
      <xdr:spPr>
        <a:xfrm>
          <a:off x="3746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120287</xdr:rowOff>
    </xdr:to>
    <xdr:cxnSp macro="">
      <xdr:nvCxnSpPr>
        <xdr:cNvPr id="77" name="直線コネクタ 76"/>
        <xdr:cNvCxnSpPr/>
      </xdr:nvCxnSpPr>
      <xdr:spPr>
        <a:xfrm>
          <a:off x="3797300" y="62647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92528</xdr:rowOff>
    </xdr:to>
    <xdr:cxnSp macro="">
      <xdr:nvCxnSpPr>
        <xdr:cNvPr id="79" name="直線コネクタ 78"/>
        <xdr:cNvCxnSpPr/>
      </xdr:nvCxnSpPr>
      <xdr:spPr>
        <a:xfrm>
          <a:off x="2908300" y="6232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59872</xdr:rowOff>
    </xdr:to>
    <xdr:cxnSp macro="">
      <xdr:nvCxnSpPr>
        <xdr:cNvPr id="81" name="直線コネクタ 80"/>
        <xdr:cNvCxnSpPr/>
      </xdr:nvCxnSpPr>
      <xdr:spPr>
        <a:xfrm>
          <a:off x="2019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115207</xdr:rowOff>
    </xdr:from>
    <xdr:to>
      <xdr:col>6</xdr:col>
      <xdr:colOff>38100</xdr:colOff>
      <xdr:row>36</xdr:row>
      <xdr:rowOff>45357</xdr:rowOff>
    </xdr:to>
    <xdr:sp macro="" textlink="">
      <xdr:nvSpPr>
        <xdr:cNvPr id="82" name="楕円 81"/>
        <xdr:cNvSpPr/>
      </xdr:nvSpPr>
      <xdr:spPr>
        <a:xfrm>
          <a:off x="1079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166007</xdr:rowOff>
    </xdr:from>
    <xdr:to>
      <xdr:col>10</xdr:col>
      <xdr:colOff>114300</xdr:colOff>
      <xdr:row>36</xdr:row>
      <xdr:rowOff>27214</xdr:rowOff>
    </xdr:to>
    <xdr:cxnSp macro="">
      <xdr:nvCxnSpPr>
        <xdr:cNvPr id="83" name="直線コネクタ 82"/>
        <xdr:cNvCxnSpPr/>
      </xdr:nvCxnSpPr>
      <xdr:spPr>
        <a:xfrm>
          <a:off x="1130300" y="616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159855</xdr:rowOff>
    </xdr:from>
    <xdr:ext cx="405111" cy="259045"/>
    <xdr:sp macro="" textlink="">
      <xdr:nvSpPr>
        <xdr:cNvPr id="88" name="n_1mainValue【図書館】&#10;有形固定資産減価償却率"/>
        <xdr:cNvSpPr txBox="1"/>
      </xdr:nvSpPr>
      <xdr:spPr>
        <a:xfrm>
          <a:off x="3582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図書館】&#10;有形固定資産減価償却率"/>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90" name="n_3mainValue【図書館】&#10;有形固定資産減価償却率"/>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61884</xdr:rowOff>
    </xdr:from>
    <xdr:ext cx="405111" cy="259045"/>
    <xdr:sp macro="" textlink="">
      <xdr:nvSpPr>
        <xdr:cNvPr id="91" name="n_4mainValue【図書館】&#10;有形固定資産減価償却率"/>
        <xdr:cNvSpPr txBox="1"/>
      </xdr:nvSpPr>
      <xdr:spPr>
        <a:xfrm>
          <a:off x="927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31" name="楕円 130"/>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32" name="【図書館】&#10;一人当たり面積該当値テキスト"/>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146050</xdr:rowOff>
    </xdr:to>
    <xdr:cxnSp macro="">
      <xdr:nvCxnSpPr>
        <xdr:cNvPr id="134" name="直線コネクタ 133"/>
        <xdr:cNvCxnSpPr/>
      </xdr:nvCxnSpPr>
      <xdr:spPr>
        <a:xfrm>
          <a:off x="96393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5" name="楕円 134"/>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6" name="直線コネクタ 135"/>
        <xdr:cNvCxnSpPr/>
      </xdr:nvCxnSpPr>
      <xdr:spPr>
        <a:xfrm>
          <a:off x="8750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95250</xdr:rowOff>
    </xdr:from>
    <xdr:to>
      <xdr:col>41</xdr:col>
      <xdr:colOff>101600</xdr:colOff>
      <xdr:row>38</xdr:row>
      <xdr:rowOff>25400</xdr:rowOff>
    </xdr:to>
    <xdr:sp macro="" textlink="">
      <xdr:nvSpPr>
        <xdr:cNvPr id="137" name="楕円 136"/>
        <xdr:cNvSpPr/>
      </xdr:nvSpPr>
      <xdr:spPr>
        <a:xfrm>
          <a:off x="781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146050</xdr:rowOff>
    </xdr:to>
    <xdr:cxnSp macro="">
      <xdr:nvCxnSpPr>
        <xdr:cNvPr id="138" name="直線コネクタ 137"/>
        <xdr:cNvCxnSpPr/>
      </xdr:nvCxnSpPr>
      <xdr:spPr>
        <a:xfrm>
          <a:off x="7861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95250</xdr:rowOff>
    </xdr:from>
    <xdr:to>
      <xdr:col>36</xdr:col>
      <xdr:colOff>165100</xdr:colOff>
      <xdr:row>38</xdr:row>
      <xdr:rowOff>25400</xdr:rowOff>
    </xdr:to>
    <xdr:sp macro="" textlink="">
      <xdr:nvSpPr>
        <xdr:cNvPr id="139" name="楕円 138"/>
        <xdr:cNvSpPr/>
      </xdr:nvSpPr>
      <xdr:spPr>
        <a:xfrm>
          <a:off x="6921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146050</xdr:rowOff>
    </xdr:from>
    <xdr:to>
      <xdr:col>41</xdr:col>
      <xdr:colOff>50800</xdr:colOff>
      <xdr:row>37</xdr:row>
      <xdr:rowOff>146050</xdr:rowOff>
    </xdr:to>
    <xdr:cxnSp macro="">
      <xdr:nvCxnSpPr>
        <xdr:cNvPr id="140" name="直線コネクタ 139"/>
        <xdr:cNvCxnSpPr/>
      </xdr:nvCxnSpPr>
      <xdr:spPr>
        <a:xfrm>
          <a:off x="6972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6" name="n_2mainValue【図書館】&#10;一人当たり面積"/>
        <xdr:cNvSpPr txBox="1"/>
      </xdr:nvSpPr>
      <xdr:spPr>
        <a:xfrm>
          <a:off x="8515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41927</xdr:rowOff>
    </xdr:from>
    <xdr:ext cx="469744" cy="259045"/>
    <xdr:sp macro="" textlink="">
      <xdr:nvSpPr>
        <xdr:cNvPr id="147" name="n_3mainValue【図書館】&#10;一人当たり面積"/>
        <xdr:cNvSpPr txBox="1"/>
      </xdr:nvSpPr>
      <xdr:spPr>
        <a:xfrm>
          <a:off x="7626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41927</xdr:rowOff>
    </xdr:from>
    <xdr:ext cx="469744" cy="259045"/>
    <xdr:sp macro="" textlink="">
      <xdr:nvSpPr>
        <xdr:cNvPr id="148" name="n_4mainValue【図書館】&#10;一人当たり面積"/>
        <xdr:cNvSpPr txBox="1"/>
      </xdr:nvSpPr>
      <xdr:spPr>
        <a:xfrm>
          <a:off x="6737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8" name="【体育館・プール】&#10;有形固定資産減価償却率平均値テキスト"/>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9" name="楕円 188"/>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160672</xdr:rowOff>
    </xdr:from>
    <xdr:ext cx="405111" cy="259045"/>
    <xdr:sp macro="" textlink="">
      <xdr:nvSpPr>
        <xdr:cNvPr id="190" name="【体育館・プール】&#10;有形固定資産減価償却率該当値テキスト"/>
        <xdr:cNvSpPr txBox="1"/>
      </xdr:nvSpPr>
      <xdr:spPr>
        <a:xfrm>
          <a:off x="4673600"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91" name="楕円 190"/>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133350</xdr:rowOff>
    </xdr:to>
    <xdr:cxnSp macro="">
      <xdr:nvCxnSpPr>
        <xdr:cNvPr id="192" name="直線コネクタ 191"/>
        <xdr:cNvCxnSpPr/>
      </xdr:nvCxnSpPr>
      <xdr:spPr>
        <a:xfrm flipV="1">
          <a:off x="3797300" y="103041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93" name="楕円 192"/>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127635</xdr:rowOff>
    </xdr:from>
    <xdr:to>
      <xdr:col>19</xdr:col>
      <xdr:colOff>177800</xdr:colOff>
      <xdr:row>60</xdr:row>
      <xdr:rowOff>133350</xdr:rowOff>
    </xdr:to>
    <xdr:cxnSp macro="">
      <xdr:nvCxnSpPr>
        <xdr:cNvPr id="194" name="直線コネクタ 193"/>
        <xdr:cNvCxnSpPr/>
      </xdr:nvCxnSpPr>
      <xdr:spPr>
        <a:xfrm>
          <a:off x="2908300" y="10414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5" name="楕円 194"/>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127635</xdr:rowOff>
    </xdr:to>
    <xdr:cxnSp macro="">
      <xdr:nvCxnSpPr>
        <xdr:cNvPr id="196" name="直線コネクタ 195"/>
        <xdr:cNvCxnSpPr/>
      </xdr:nvCxnSpPr>
      <xdr:spPr>
        <a:xfrm>
          <a:off x="2019300" y="103384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197" name="楕円 196"/>
        <xdr:cNvSpPr/>
      </xdr:nvSpPr>
      <xdr:spPr>
        <a:xfrm>
          <a:off x="107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51435</xdr:rowOff>
    </xdr:to>
    <xdr:cxnSp macro="">
      <xdr:nvCxnSpPr>
        <xdr:cNvPr id="198" name="直線コネクタ 197"/>
        <xdr:cNvCxnSpPr/>
      </xdr:nvCxnSpPr>
      <xdr:spPr>
        <a:xfrm>
          <a:off x="1130300" y="10307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3" name="n_1main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204"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5" name="n_3mainValue【体育館・プール】&#10;有形固定資産減価償却率"/>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62882</xdr:rowOff>
    </xdr:from>
    <xdr:ext cx="405111" cy="259045"/>
    <xdr:sp macro="" textlink="">
      <xdr:nvSpPr>
        <xdr:cNvPr id="206" name="n_4mainValue【体育館・プール】&#10;有形固定資産減価償却率"/>
        <xdr:cNvSpPr txBox="1"/>
      </xdr:nvSpPr>
      <xdr:spPr>
        <a:xfrm>
          <a:off x="927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46" name="楕円 245"/>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139717</xdr:rowOff>
    </xdr:from>
    <xdr:ext cx="469744" cy="259045"/>
    <xdr:sp macro="" textlink="">
      <xdr:nvSpPr>
        <xdr:cNvPr id="247" name="【体育館・プール】&#10;一人当たり面積該当値テキスト"/>
        <xdr:cNvSpPr txBox="1"/>
      </xdr:nvSpPr>
      <xdr:spPr>
        <a:xfrm>
          <a:off x="10515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116840</xdr:rowOff>
    </xdr:from>
    <xdr:to>
      <xdr:col>50</xdr:col>
      <xdr:colOff>165100</xdr:colOff>
      <xdr:row>61</xdr:row>
      <xdr:rowOff>46990</xdr:rowOff>
    </xdr:to>
    <xdr:sp macro="" textlink="">
      <xdr:nvSpPr>
        <xdr:cNvPr id="248" name="楕円 247"/>
        <xdr:cNvSpPr/>
      </xdr:nvSpPr>
      <xdr:spPr>
        <a:xfrm>
          <a:off x="958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167640</xdr:rowOff>
    </xdr:from>
    <xdr:to>
      <xdr:col>55</xdr:col>
      <xdr:colOff>0</xdr:colOff>
      <xdr:row>60</xdr:row>
      <xdr:rowOff>167640</xdr:rowOff>
    </xdr:to>
    <xdr:cxnSp macro="">
      <xdr:nvCxnSpPr>
        <xdr:cNvPr id="249" name="直線コネクタ 248"/>
        <xdr:cNvCxnSpPr/>
      </xdr:nvCxnSpPr>
      <xdr:spPr>
        <a:xfrm>
          <a:off x="9639300" y="10454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50" name="楕円 249"/>
        <xdr:cNvSpPr/>
      </xdr:nvSpPr>
      <xdr:spPr>
        <a:xfrm>
          <a:off x="869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167640</xdr:rowOff>
    </xdr:from>
    <xdr:to>
      <xdr:col>50</xdr:col>
      <xdr:colOff>114300</xdr:colOff>
      <xdr:row>60</xdr:row>
      <xdr:rowOff>167640</xdr:rowOff>
    </xdr:to>
    <xdr:cxnSp macro="">
      <xdr:nvCxnSpPr>
        <xdr:cNvPr id="251" name="直線コネクタ 250"/>
        <xdr:cNvCxnSpPr/>
      </xdr:nvCxnSpPr>
      <xdr:spPr>
        <a:xfrm>
          <a:off x="8750300" y="104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52" name="楕円 251"/>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167640</xdr:rowOff>
    </xdr:from>
    <xdr:to>
      <xdr:col>45</xdr:col>
      <xdr:colOff>177800</xdr:colOff>
      <xdr:row>61</xdr:row>
      <xdr:rowOff>0</xdr:rowOff>
    </xdr:to>
    <xdr:cxnSp macro="">
      <xdr:nvCxnSpPr>
        <xdr:cNvPr id="253" name="直線コネクタ 252"/>
        <xdr:cNvCxnSpPr/>
      </xdr:nvCxnSpPr>
      <xdr:spPr>
        <a:xfrm flipV="1">
          <a:off x="7861300" y="10454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109220</xdr:rowOff>
    </xdr:from>
    <xdr:to>
      <xdr:col>36</xdr:col>
      <xdr:colOff>165100</xdr:colOff>
      <xdr:row>61</xdr:row>
      <xdr:rowOff>39370</xdr:rowOff>
    </xdr:to>
    <xdr:sp macro="" textlink="">
      <xdr:nvSpPr>
        <xdr:cNvPr id="254" name="楕円 253"/>
        <xdr:cNvSpPr/>
      </xdr:nvSpPr>
      <xdr:spPr>
        <a:xfrm>
          <a:off x="692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160020</xdr:rowOff>
    </xdr:from>
    <xdr:to>
      <xdr:col>41</xdr:col>
      <xdr:colOff>50800</xdr:colOff>
      <xdr:row>61</xdr:row>
      <xdr:rowOff>0</xdr:rowOff>
    </xdr:to>
    <xdr:cxnSp macro="">
      <xdr:nvCxnSpPr>
        <xdr:cNvPr id="255" name="直線コネクタ 254"/>
        <xdr:cNvCxnSpPr/>
      </xdr:nvCxnSpPr>
      <xdr:spPr>
        <a:xfrm>
          <a:off x="6972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xdr:cNvSpPr txBox="1"/>
      </xdr:nvSpPr>
      <xdr:spPr>
        <a:xfrm>
          <a:off x="93917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xdr:cNvSpPr txBox="1"/>
      </xdr:nvSpPr>
      <xdr:spPr>
        <a:xfrm>
          <a:off x="8515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xdr:cNvSpPr txBox="1"/>
      </xdr:nvSpPr>
      <xdr:spPr>
        <a:xfrm>
          <a:off x="7626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87647</xdr:rowOff>
    </xdr:from>
    <xdr:ext cx="469744" cy="259045"/>
    <xdr:sp macro="" textlink="">
      <xdr:nvSpPr>
        <xdr:cNvPr id="259" name="n_4aveValue【体育館・プール】&#10;一人当たり面積"/>
        <xdr:cNvSpPr txBox="1"/>
      </xdr:nvSpPr>
      <xdr:spPr>
        <a:xfrm>
          <a:off x="6737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63517</xdr:rowOff>
    </xdr:from>
    <xdr:ext cx="469744" cy="259045"/>
    <xdr:sp macro="" textlink="">
      <xdr:nvSpPr>
        <xdr:cNvPr id="260" name="n_1mainValue【体育館・プール】&#10;一人当たり面積"/>
        <xdr:cNvSpPr txBox="1"/>
      </xdr:nvSpPr>
      <xdr:spPr>
        <a:xfrm>
          <a:off x="9391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63517</xdr:rowOff>
    </xdr:from>
    <xdr:ext cx="469744" cy="259045"/>
    <xdr:sp macro="" textlink="">
      <xdr:nvSpPr>
        <xdr:cNvPr id="261" name="n_2mainValue【体育館・プール】&#10;一人当たり面積"/>
        <xdr:cNvSpPr txBox="1"/>
      </xdr:nvSpPr>
      <xdr:spPr>
        <a:xfrm>
          <a:off x="8515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62" name="n_3mainValue【体育館・プール】&#10;一人当たり面積"/>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55897</xdr:rowOff>
    </xdr:from>
    <xdr:ext cx="469744" cy="259045"/>
    <xdr:sp macro="" textlink="">
      <xdr:nvSpPr>
        <xdr:cNvPr id="263" name="n_4mainValue【体育館・プール】&#10;一人当たり面積"/>
        <xdr:cNvSpPr txBox="1"/>
      </xdr:nvSpPr>
      <xdr:spPr>
        <a:xfrm>
          <a:off x="6737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46737</xdr:rowOff>
    </xdr:from>
    <xdr:to>
      <xdr:col>24</xdr:col>
      <xdr:colOff>114300</xdr:colOff>
      <xdr:row>78</xdr:row>
      <xdr:rowOff>148337</xdr:rowOff>
    </xdr:to>
    <xdr:sp macro="" textlink="">
      <xdr:nvSpPr>
        <xdr:cNvPr id="302" name="楕円 301"/>
        <xdr:cNvSpPr/>
      </xdr:nvSpPr>
      <xdr:spPr>
        <a:xfrm>
          <a:off x="4584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69614</xdr:rowOff>
    </xdr:from>
    <xdr:ext cx="405111" cy="259045"/>
    <xdr:sp macro="" textlink="">
      <xdr:nvSpPr>
        <xdr:cNvPr id="303" name="【福祉施設】&#10;有形固定資産減価償却率該当値テキスト"/>
        <xdr:cNvSpPr txBox="1"/>
      </xdr:nvSpPr>
      <xdr:spPr>
        <a:xfrm>
          <a:off x="4673600" y="1327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1015</xdr:rowOff>
    </xdr:from>
    <xdr:to>
      <xdr:col>20</xdr:col>
      <xdr:colOff>38100</xdr:colOff>
      <xdr:row>78</xdr:row>
      <xdr:rowOff>102615</xdr:rowOff>
    </xdr:to>
    <xdr:sp macro="" textlink="">
      <xdr:nvSpPr>
        <xdr:cNvPr id="304" name="楕円 303"/>
        <xdr:cNvSpPr/>
      </xdr:nvSpPr>
      <xdr:spPr>
        <a:xfrm>
          <a:off x="3746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51815</xdr:rowOff>
    </xdr:from>
    <xdr:to>
      <xdr:col>24</xdr:col>
      <xdr:colOff>63500</xdr:colOff>
      <xdr:row>78</xdr:row>
      <xdr:rowOff>97537</xdr:rowOff>
    </xdr:to>
    <xdr:cxnSp macro="">
      <xdr:nvCxnSpPr>
        <xdr:cNvPr id="305" name="直線コネクタ 304"/>
        <xdr:cNvCxnSpPr/>
      </xdr:nvCxnSpPr>
      <xdr:spPr>
        <a:xfrm>
          <a:off x="3797300" y="134249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165608</xdr:rowOff>
    </xdr:from>
    <xdr:to>
      <xdr:col>15</xdr:col>
      <xdr:colOff>101600</xdr:colOff>
      <xdr:row>78</xdr:row>
      <xdr:rowOff>95758</xdr:rowOff>
    </xdr:to>
    <xdr:sp macro="" textlink="">
      <xdr:nvSpPr>
        <xdr:cNvPr id="306" name="楕円 305"/>
        <xdr:cNvSpPr/>
      </xdr:nvSpPr>
      <xdr:spPr>
        <a:xfrm>
          <a:off x="2857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44958</xdr:rowOff>
    </xdr:from>
    <xdr:to>
      <xdr:col>19</xdr:col>
      <xdr:colOff>177800</xdr:colOff>
      <xdr:row>78</xdr:row>
      <xdr:rowOff>51815</xdr:rowOff>
    </xdr:to>
    <xdr:cxnSp macro="">
      <xdr:nvCxnSpPr>
        <xdr:cNvPr id="307" name="直線コネクタ 306"/>
        <xdr:cNvCxnSpPr/>
      </xdr:nvCxnSpPr>
      <xdr:spPr>
        <a:xfrm>
          <a:off x="2908300" y="134180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124461</xdr:rowOff>
    </xdr:from>
    <xdr:to>
      <xdr:col>10</xdr:col>
      <xdr:colOff>165100</xdr:colOff>
      <xdr:row>78</xdr:row>
      <xdr:rowOff>54611</xdr:rowOff>
    </xdr:to>
    <xdr:sp macro="" textlink="">
      <xdr:nvSpPr>
        <xdr:cNvPr id="308" name="楕円 307"/>
        <xdr:cNvSpPr/>
      </xdr:nvSpPr>
      <xdr:spPr>
        <a:xfrm>
          <a:off x="1968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78</xdr:row>
      <xdr:rowOff>44958</xdr:rowOff>
    </xdr:to>
    <xdr:cxnSp macro="">
      <xdr:nvCxnSpPr>
        <xdr:cNvPr id="309" name="直線コネクタ 308"/>
        <xdr:cNvCxnSpPr/>
      </xdr:nvCxnSpPr>
      <xdr:spPr>
        <a:xfrm>
          <a:off x="2019300" y="133769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78739</xdr:rowOff>
    </xdr:from>
    <xdr:to>
      <xdr:col>6</xdr:col>
      <xdr:colOff>38100</xdr:colOff>
      <xdr:row>78</xdr:row>
      <xdr:rowOff>8889</xdr:rowOff>
    </xdr:to>
    <xdr:sp macro="" textlink="">
      <xdr:nvSpPr>
        <xdr:cNvPr id="310" name="楕円 309"/>
        <xdr:cNvSpPr/>
      </xdr:nvSpPr>
      <xdr:spPr>
        <a:xfrm>
          <a:off x="1079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129539</xdr:rowOff>
    </xdr:from>
    <xdr:to>
      <xdr:col>10</xdr:col>
      <xdr:colOff>114300</xdr:colOff>
      <xdr:row>78</xdr:row>
      <xdr:rowOff>3811</xdr:rowOff>
    </xdr:to>
    <xdr:cxnSp macro="">
      <xdr:nvCxnSpPr>
        <xdr:cNvPr id="311" name="直線コネクタ 310"/>
        <xdr:cNvCxnSpPr/>
      </xdr:nvCxnSpPr>
      <xdr:spPr>
        <a:xfrm>
          <a:off x="1130300" y="13331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12" name="n_1aveValue【福祉施設】&#10;有形固定資産減価償却率"/>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119142</xdr:rowOff>
    </xdr:from>
    <xdr:ext cx="405111" cy="259045"/>
    <xdr:sp macro="" textlink="">
      <xdr:nvSpPr>
        <xdr:cNvPr id="316" name="n_1mainValue【福祉施設】&#10;有形固定資産減価償却率"/>
        <xdr:cNvSpPr txBox="1"/>
      </xdr:nvSpPr>
      <xdr:spPr>
        <a:xfrm>
          <a:off x="35820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112285</xdr:rowOff>
    </xdr:from>
    <xdr:ext cx="405111" cy="259045"/>
    <xdr:sp macro="" textlink="">
      <xdr:nvSpPr>
        <xdr:cNvPr id="317" name="n_2mainValue【福祉施設】&#10;有形固定資産減価償却率"/>
        <xdr:cNvSpPr txBox="1"/>
      </xdr:nvSpPr>
      <xdr:spPr>
        <a:xfrm>
          <a:off x="2705744"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71138</xdr:rowOff>
    </xdr:from>
    <xdr:ext cx="405111" cy="259045"/>
    <xdr:sp macro="" textlink="">
      <xdr:nvSpPr>
        <xdr:cNvPr id="318" name="n_3mainValue【福祉施設】&#10;有形固定資産減価償却率"/>
        <xdr:cNvSpPr txBox="1"/>
      </xdr:nvSpPr>
      <xdr:spPr>
        <a:xfrm>
          <a:off x="1816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25416</xdr:rowOff>
    </xdr:from>
    <xdr:ext cx="405111" cy="259045"/>
    <xdr:sp macro="" textlink="">
      <xdr:nvSpPr>
        <xdr:cNvPr id="319" name="n_4mainValue【福祉施設】&#10;有形固定資産減価償却率"/>
        <xdr:cNvSpPr txBox="1"/>
      </xdr:nvSpPr>
      <xdr:spPr>
        <a:xfrm>
          <a:off x="927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28448</xdr:rowOff>
    </xdr:from>
    <xdr:to>
      <xdr:col>55</xdr:col>
      <xdr:colOff>50800</xdr:colOff>
      <xdr:row>80</xdr:row>
      <xdr:rowOff>130048</xdr:rowOff>
    </xdr:to>
    <xdr:sp macro="" textlink="">
      <xdr:nvSpPr>
        <xdr:cNvPr id="357" name="楕円 356"/>
        <xdr:cNvSpPr/>
      </xdr:nvSpPr>
      <xdr:spPr>
        <a:xfrm>
          <a:off x="104267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51325</xdr:rowOff>
    </xdr:from>
    <xdr:ext cx="469744" cy="259045"/>
    <xdr:sp macro="" textlink="">
      <xdr:nvSpPr>
        <xdr:cNvPr id="358" name="【福祉施設】&#10;一人当たり面積該当値テキスト"/>
        <xdr:cNvSpPr txBox="1"/>
      </xdr:nvSpPr>
      <xdr:spPr>
        <a:xfrm>
          <a:off x="10515600"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37592</xdr:rowOff>
    </xdr:from>
    <xdr:to>
      <xdr:col>50</xdr:col>
      <xdr:colOff>165100</xdr:colOff>
      <xdr:row>80</xdr:row>
      <xdr:rowOff>139192</xdr:rowOff>
    </xdr:to>
    <xdr:sp macro="" textlink="">
      <xdr:nvSpPr>
        <xdr:cNvPr id="359" name="楕円 358"/>
        <xdr:cNvSpPr/>
      </xdr:nvSpPr>
      <xdr:spPr>
        <a:xfrm>
          <a:off x="9588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79248</xdr:rowOff>
    </xdr:from>
    <xdr:to>
      <xdr:col>55</xdr:col>
      <xdr:colOff>0</xdr:colOff>
      <xdr:row>80</xdr:row>
      <xdr:rowOff>88392</xdr:rowOff>
    </xdr:to>
    <xdr:cxnSp macro="">
      <xdr:nvCxnSpPr>
        <xdr:cNvPr id="360" name="直線コネクタ 359"/>
        <xdr:cNvCxnSpPr/>
      </xdr:nvCxnSpPr>
      <xdr:spPr>
        <a:xfrm flipV="1">
          <a:off x="9639300" y="137952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46737</xdr:rowOff>
    </xdr:from>
    <xdr:to>
      <xdr:col>46</xdr:col>
      <xdr:colOff>38100</xdr:colOff>
      <xdr:row>80</xdr:row>
      <xdr:rowOff>148337</xdr:rowOff>
    </xdr:to>
    <xdr:sp macro="" textlink="">
      <xdr:nvSpPr>
        <xdr:cNvPr id="361" name="楕円 360"/>
        <xdr:cNvSpPr/>
      </xdr:nvSpPr>
      <xdr:spPr>
        <a:xfrm>
          <a:off x="8699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88392</xdr:rowOff>
    </xdr:from>
    <xdr:to>
      <xdr:col>50</xdr:col>
      <xdr:colOff>114300</xdr:colOff>
      <xdr:row>80</xdr:row>
      <xdr:rowOff>97537</xdr:rowOff>
    </xdr:to>
    <xdr:cxnSp macro="">
      <xdr:nvCxnSpPr>
        <xdr:cNvPr id="362" name="直線コネクタ 361"/>
        <xdr:cNvCxnSpPr/>
      </xdr:nvCxnSpPr>
      <xdr:spPr>
        <a:xfrm flipV="1">
          <a:off x="8750300" y="13804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37592</xdr:rowOff>
    </xdr:from>
    <xdr:to>
      <xdr:col>41</xdr:col>
      <xdr:colOff>101600</xdr:colOff>
      <xdr:row>80</xdr:row>
      <xdr:rowOff>139192</xdr:rowOff>
    </xdr:to>
    <xdr:sp macro="" textlink="">
      <xdr:nvSpPr>
        <xdr:cNvPr id="363" name="楕円 362"/>
        <xdr:cNvSpPr/>
      </xdr:nvSpPr>
      <xdr:spPr>
        <a:xfrm>
          <a:off x="7810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88392</xdr:rowOff>
    </xdr:from>
    <xdr:to>
      <xdr:col>45</xdr:col>
      <xdr:colOff>177800</xdr:colOff>
      <xdr:row>80</xdr:row>
      <xdr:rowOff>97537</xdr:rowOff>
    </xdr:to>
    <xdr:cxnSp macro="">
      <xdr:nvCxnSpPr>
        <xdr:cNvPr id="364" name="直線コネクタ 363"/>
        <xdr:cNvCxnSpPr/>
      </xdr:nvCxnSpPr>
      <xdr:spPr>
        <a:xfrm>
          <a:off x="7861300" y="13804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37592</xdr:rowOff>
    </xdr:from>
    <xdr:to>
      <xdr:col>36</xdr:col>
      <xdr:colOff>165100</xdr:colOff>
      <xdr:row>80</xdr:row>
      <xdr:rowOff>139192</xdr:rowOff>
    </xdr:to>
    <xdr:sp macro="" textlink="">
      <xdr:nvSpPr>
        <xdr:cNvPr id="365" name="楕円 364"/>
        <xdr:cNvSpPr/>
      </xdr:nvSpPr>
      <xdr:spPr>
        <a:xfrm>
          <a:off x="6921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88392</xdr:rowOff>
    </xdr:from>
    <xdr:to>
      <xdr:col>41</xdr:col>
      <xdr:colOff>50800</xdr:colOff>
      <xdr:row>80</xdr:row>
      <xdr:rowOff>88392</xdr:rowOff>
    </xdr:to>
    <xdr:cxnSp macro="">
      <xdr:nvCxnSpPr>
        <xdr:cNvPr id="366" name="直線コネクタ 365"/>
        <xdr:cNvCxnSpPr/>
      </xdr:nvCxnSpPr>
      <xdr:spPr>
        <a:xfrm>
          <a:off x="6972300" y="13804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155719</xdr:rowOff>
    </xdr:from>
    <xdr:ext cx="469744" cy="259045"/>
    <xdr:sp macro="" textlink="">
      <xdr:nvSpPr>
        <xdr:cNvPr id="371" name="n_1mainValue【福祉施設】&#10;一人当たり面積"/>
        <xdr:cNvSpPr txBox="1"/>
      </xdr:nvSpPr>
      <xdr:spPr>
        <a:xfrm>
          <a:off x="93917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164864</xdr:rowOff>
    </xdr:from>
    <xdr:ext cx="469744" cy="259045"/>
    <xdr:sp macro="" textlink="">
      <xdr:nvSpPr>
        <xdr:cNvPr id="372" name="n_2mainValue【福祉施設】&#10;一人当たり面積"/>
        <xdr:cNvSpPr txBox="1"/>
      </xdr:nvSpPr>
      <xdr:spPr>
        <a:xfrm>
          <a:off x="8515427"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155719</xdr:rowOff>
    </xdr:from>
    <xdr:ext cx="469744" cy="259045"/>
    <xdr:sp macro="" textlink="">
      <xdr:nvSpPr>
        <xdr:cNvPr id="373" name="n_3mainValue【福祉施設】&#10;一人当たり面積"/>
        <xdr:cNvSpPr txBox="1"/>
      </xdr:nvSpPr>
      <xdr:spPr>
        <a:xfrm>
          <a:off x="762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155719</xdr:rowOff>
    </xdr:from>
    <xdr:ext cx="469744" cy="259045"/>
    <xdr:sp macro="" textlink="">
      <xdr:nvSpPr>
        <xdr:cNvPr id="374" name="n_4mainValue【福祉施設】&#10;一人当たり面積"/>
        <xdr:cNvSpPr txBox="1"/>
      </xdr:nvSpPr>
      <xdr:spPr>
        <a:xfrm>
          <a:off x="673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416" name="楕円 415"/>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121393</xdr:rowOff>
    </xdr:from>
    <xdr:ext cx="405111" cy="259045"/>
    <xdr:sp macro="" textlink="">
      <xdr:nvSpPr>
        <xdr:cNvPr id="417" name="【市民会館】&#10;有形固定資産減価償却率該当値テキスト"/>
        <xdr:cNvSpPr txBox="1"/>
      </xdr:nvSpPr>
      <xdr:spPr>
        <a:xfrm>
          <a:off x="4673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111942</xdr:rowOff>
    </xdr:from>
    <xdr:to>
      <xdr:col>20</xdr:col>
      <xdr:colOff>38100</xdr:colOff>
      <xdr:row>105</xdr:row>
      <xdr:rowOff>42092</xdr:rowOff>
    </xdr:to>
    <xdr:sp macro="" textlink="">
      <xdr:nvSpPr>
        <xdr:cNvPr id="418" name="楕円 417"/>
        <xdr:cNvSpPr/>
      </xdr:nvSpPr>
      <xdr:spPr>
        <a:xfrm>
          <a:off x="3746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22316</xdr:rowOff>
    </xdr:to>
    <xdr:cxnSp macro="">
      <xdr:nvCxnSpPr>
        <xdr:cNvPr id="419" name="直線コネクタ 418"/>
        <xdr:cNvCxnSpPr/>
      </xdr:nvCxnSpPr>
      <xdr:spPr>
        <a:xfrm>
          <a:off x="3797300" y="179935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92348</xdr:rowOff>
    </xdr:from>
    <xdr:to>
      <xdr:col>15</xdr:col>
      <xdr:colOff>101600</xdr:colOff>
      <xdr:row>105</xdr:row>
      <xdr:rowOff>22498</xdr:rowOff>
    </xdr:to>
    <xdr:sp macro="" textlink="">
      <xdr:nvSpPr>
        <xdr:cNvPr id="420" name="楕円 419"/>
        <xdr:cNvSpPr/>
      </xdr:nvSpPr>
      <xdr:spPr>
        <a:xfrm>
          <a:off x="2857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104</xdr:row>
      <xdr:rowOff>162742</xdr:rowOff>
    </xdr:to>
    <xdr:cxnSp macro="">
      <xdr:nvCxnSpPr>
        <xdr:cNvPr id="421" name="直線コネクタ 420"/>
        <xdr:cNvCxnSpPr/>
      </xdr:nvCxnSpPr>
      <xdr:spPr>
        <a:xfrm>
          <a:off x="2908300" y="179739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2" name="楕円 421"/>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143148</xdr:rowOff>
    </xdr:to>
    <xdr:cxnSp macro="">
      <xdr:nvCxnSpPr>
        <xdr:cNvPr id="423" name="直線コネクタ 422"/>
        <xdr:cNvCxnSpPr/>
      </xdr:nvCxnSpPr>
      <xdr:spPr>
        <a:xfrm>
          <a:off x="2019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27032</xdr:rowOff>
    </xdr:from>
    <xdr:to>
      <xdr:col>6</xdr:col>
      <xdr:colOff>38100</xdr:colOff>
      <xdr:row>104</xdr:row>
      <xdr:rowOff>128632</xdr:rowOff>
    </xdr:to>
    <xdr:sp macro="" textlink="">
      <xdr:nvSpPr>
        <xdr:cNvPr id="424" name="楕円 423"/>
        <xdr:cNvSpPr/>
      </xdr:nvSpPr>
      <xdr:spPr>
        <a:xfrm>
          <a:off x="1079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77832</xdr:rowOff>
    </xdr:from>
    <xdr:to>
      <xdr:col>10</xdr:col>
      <xdr:colOff>114300</xdr:colOff>
      <xdr:row>104</xdr:row>
      <xdr:rowOff>110489</xdr:rowOff>
    </xdr:to>
    <xdr:cxnSp macro="">
      <xdr:nvCxnSpPr>
        <xdr:cNvPr id="425" name="直線コネクタ 424"/>
        <xdr:cNvCxnSpPr/>
      </xdr:nvCxnSpPr>
      <xdr:spPr>
        <a:xfrm>
          <a:off x="1130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33219</xdr:rowOff>
    </xdr:from>
    <xdr:ext cx="405111" cy="259045"/>
    <xdr:sp macro="" textlink="">
      <xdr:nvSpPr>
        <xdr:cNvPr id="430" name="n_1main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431" name="n_2mainValue【市民会館】&#10;有形固定資産減価償却率"/>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2" name="n_3mainValue【市民会館】&#10;有形固定資産減価償却率"/>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119759</xdr:rowOff>
    </xdr:from>
    <xdr:ext cx="405111" cy="259045"/>
    <xdr:sp macro="" textlink="">
      <xdr:nvSpPr>
        <xdr:cNvPr id="433" name="n_4mainValue【市民会館】&#10;有形固定資産減価償却率"/>
        <xdr:cNvSpPr txBox="1"/>
      </xdr:nvSpPr>
      <xdr:spPr>
        <a:xfrm>
          <a:off x="927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3" name="楕円 472"/>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4"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5" name="楕円 474"/>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76" name="直線コネクタ 475"/>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7" name="楕円 476"/>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78" name="直線コネクタ 477"/>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9" name="楕円 478"/>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140970</xdr:rowOff>
    </xdr:to>
    <xdr:cxnSp macro="">
      <xdr:nvCxnSpPr>
        <xdr:cNvPr id="480" name="直線コネクタ 479"/>
        <xdr:cNvCxnSpPr/>
      </xdr:nvCxnSpPr>
      <xdr:spPr>
        <a:xfrm>
          <a:off x="7861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1" name="楕円 480"/>
        <xdr:cNvSpPr/>
      </xdr:nvSpPr>
      <xdr:spPr>
        <a:xfrm>
          <a:off x="692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140970</xdr:rowOff>
    </xdr:to>
    <xdr:cxnSp macro="">
      <xdr:nvCxnSpPr>
        <xdr:cNvPr id="482" name="直線コネクタ 481"/>
        <xdr:cNvCxnSpPr/>
      </xdr:nvCxnSpPr>
      <xdr:spPr>
        <a:xfrm>
          <a:off x="6972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87"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8"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main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0" name="n_4main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9" name="楕円 528"/>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0" name="【一般廃棄物処理施設】&#10;有形固定資産減価償却率該当値テキスト"/>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531" name="楕円 530"/>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7620</xdr:rowOff>
    </xdr:to>
    <xdr:cxnSp macro="">
      <xdr:nvCxnSpPr>
        <xdr:cNvPr id="532" name="直線コネクタ 531"/>
        <xdr:cNvCxnSpPr/>
      </xdr:nvCxnSpPr>
      <xdr:spPr>
        <a:xfrm>
          <a:off x="15481300" y="6659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55118</xdr:rowOff>
    </xdr:from>
    <xdr:to>
      <xdr:col>76</xdr:col>
      <xdr:colOff>165100</xdr:colOff>
      <xdr:row>38</xdr:row>
      <xdr:rowOff>156718</xdr:rowOff>
    </xdr:to>
    <xdr:sp macro="" textlink="">
      <xdr:nvSpPr>
        <xdr:cNvPr id="533" name="楕円 532"/>
        <xdr:cNvSpPr/>
      </xdr:nvSpPr>
      <xdr:spPr>
        <a:xfrm>
          <a:off x="14541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105918</xdr:rowOff>
    </xdr:from>
    <xdr:to>
      <xdr:col>81</xdr:col>
      <xdr:colOff>50800</xdr:colOff>
      <xdr:row>38</xdr:row>
      <xdr:rowOff>144780</xdr:rowOff>
    </xdr:to>
    <xdr:cxnSp macro="">
      <xdr:nvCxnSpPr>
        <xdr:cNvPr id="534" name="直線コネクタ 533"/>
        <xdr:cNvCxnSpPr/>
      </xdr:nvCxnSpPr>
      <xdr:spPr>
        <a:xfrm>
          <a:off x="14592300" y="66210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18542</xdr:rowOff>
    </xdr:from>
    <xdr:to>
      <xdr:col>72</xdr:col>
      <xdr:colOff>38100</xdr:colOff>
      <xdr:row>38</xdr:row>
      <xdr:rowOff>120142</xdr:rowOff>
    </xdr:to>
    <xdr:sp macro="" textlink="">
      <xdr:nvSpPr>
        <xdr:cNvPr id="535" name="楕円 534"/>
        <xdr:cNvSpPr/>
      </xdr:nvSpPr>
      <xdr:spPr>
        <a:xfrm>
          <a:off x="13652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69342</xdr:rowOff>
    </xdr:from>
    <xdr:to>
      <xdr:col>76</xdr:col>
      <xdr:colOff>114300</xdr:colOff>
      <xdr:row>38</xdr:row>
      <xdr:rowOff>105918</xdr:rowOff>
    </xdr:to>
    <xdr:cxnSp macro="">
      <xdr:nvCxnSpPr>
        <xdr:cNvPr id="536" name="直線コネクタ 535"/>
        <xdr:cNvCxnSpPr/>
      </xdr:nvCxnSpPr>
      <xdr:spPr>
        <a:xfrm>
          <a:off x="13703300" y="65844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37" name="楕円 536"/>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69342</xdr:rowOff>
    </xdr:to>
    <xdr:cxnSp macro="">
      <xdr:nvCxnSpPr>
        <xdr:cNvPr id="538" name="直線コネクタ 537"/>
        <xdr:cNvCxnSpPr/>
      </xdr:nvCxnSpPr>
      <xdr:spPr>
        <a:xfrm>
          <a:off x="12814300" y="65455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543" name="n_1main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147845</xdr:rowOff>
    </xdr:from>
    <xdr:ext cx="405111" cy="259045"/>
    <xdr:sp macro="" textlink="">
      <xdr:nvSpPr>
        <xdr:cNvPr id="544" name="n_2mainValue【一般廃棄物処理施設】&#10;有形固定資産減価償却率"/>
        <xdr:cNvSpPr txBox="1"/>
      </xdr:nvSpPr>
      <xdr:spPr>
        <a:xfrm>
          <a:off x="14389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111269</xdr:rowOff>
    </xdr:from>
    <xdr:ext cx="405111" cy="259045"/>
    <xdr:sp macro="" textlink="">
      <xdr:nvSpPr>
        <xdr:cNvPr id="545" name="n_3mainValue【一般廃棄物処理施設】&#10;有形固定資産減価償却率"/>
        <xdr:cNvSpPr txBox="1"/>
      </xdr:nvSpPr>
      <xdr:spPr>
        <a:xfrm>
          <a:off x="13500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46" name="n_4mainValue【一般廃棄物処理施設】&#10;有形固定資産減価償却率"/>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53975</xdr:rowOff>
    </xdr:from>
    <xdr:to>
      <xdr:col>116</xdr:col>
      <xdr:colOff>114300</xdr:colOff>
      <xdr:row>41</xdr:row>
      <xdr:rowOff>155575</xdr:rowOff>
    </xdr:to>
    <xdr:sp macro="" textlink="">
      <xdr:nvSpPr>
        <xdr:cNvPr id="586" name="楕円 585"/>
        <xdr:cNvSpPr/>
      </xdr:nvSpPr>
      <xdr:spPr>
        <a:xfrm>
          <a:off x="22110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140352</xdr:rowOff>
    </xdr:from>
    <xdr:ext cx="534377" cy="259045"/>
    <xdr:sp macro="" textlink="">
      <xdr:nvSpPr>
        <xdr:cNvPr id="587" name="【一般廃棄物処理施設】&#10;一人当たり有形固定資産（償却資産）額該当値テキスト"/>
        <xdr:cNvSpPr txBox="1"/>
      </xdr:nvSpPr>
      <xdr:spPr>
        <a:xfrm>
          <a:off x="22199600" y="69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54558</xdr:rowOff>
    </xdr:from>
    <xdr:to>
      <xdr:col>112</xdr:col>
      <xdr:colOff>38100</xdr:colOff>
      <xdr:row>41</xdr:row>
      <xdr:rowOff>156158</xdr:rowOff>
    </xdr:to>
    <xdr:sp macro="" textlink="">
      <xdr:nvSpPr>
        <xdr:cNvPr id="588" name="楕円 587"/>
        <xdr:cNvSpPr/>
      </xdr:nvSpPr>
      <xdr:spPr>
        <a:xfrm>
          <a:off x="21272500" y="70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104775</xdr:rowOff>
    </xdr:from>
    <xdr:to>
      <xdr:col>116</xdr:col>
      <xdr:colOff>63500</xdr:colOff>
      <xdr:row>41</xdr:row>
      <xdr:rowOff>105358</xdr:rowOff>
    </xdr:to>
    <xdr:cxnSp macro="">
      <xdr:nvCxnSpPr>
        <xdr:cNvPr id="589" name="直線コネクタ 588"/>
        <xdr:cNvCxnSpPr/>
      </xdr:nvCxnSpPr>
      <xdr:spPr>
        <a:xfrm flipV="1">
          <a:off x="21323300" y="7134225"/>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54840</xdr:rowOff>
    </xdr:from>
    <xdr:to>
      <xdr:col>107</xdr:col>
      <xdr:colOff>101600</xdr:colOff>
      <xdr:row>41</xdr:row>
      <xdr:rowOff>156440</xdr:rowOff>
    </xdr:to>
    <xdr:sp macro="" textlink="">
      <xdr:nvSpPr>
        <xdr:cNvPr id="590" name="楕円 589"/>
        <xdr:cNvSpPr/>
      </xdr:nvSpPr>
      <xdr:spPr>
        <a:xfrm>
          <a:off x="20383500" y="70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105358</xdr:rowOff>
    </xdr:from>
    <xdr:to>
      <xdr:col>111</xdr:col>
      <xdr:colOff>177800</xdr:colOff>
      <xdr:row>41</xdr:row>
      <xdr:rowOff>105640</xdr:rowOff>
    </xdr:to>
    <xdr:cxnSp macro="">
      <xdr:nvCxnSpPr>
        <xdr:cNvPr id="591" name="直線コネクタ 590"/>
        <xdr:cNvCxnSpPr/>
      </xdr:nvCxnSpPr>
      <xdr:spPr>
        <a:xfrm flipV="1">
          <a:off x="20434300" y="713480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55114</xdr:rowOff>
    </xdr:from>
    <xdr:to>
      <xdr:col>102</xdr:col>
      <xdr:colOff>165100</xdr:colOff>
      <xdr:row>41</xdr:row>
      <xdr:rowOff>156714</xdr:rowOff>
    </xdr:to>
    <xdr:sp macro="" textlink="">
      <xdr:nvSpPr>
        <xdr:cNvPr id="592" name="楕円 591"/>
        <xdr:cNvSpPr/>
      </xdr:nvSpPr>
      <xdr:spPr>
        <a:xfrm>
          <a:off x="19494500" y="708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105640</xdr:rowOff>
    </xdr:from>
    <xdr:to>
      <xdr:col>107</xdr:col>
      <xdr:colOff>50800</xdr:colOff>
      <xdr:row>41</xdr:row>
      <xdr:rowOff>105914</xdr:rowOff>
    </xdr:to>
    <xdr:cxnSp macro="">
      <xdr:nvCxnSpPr>
        <xdr:cNvPr id="593" name="直線コネクタ 592"/>
        <xdr:cNvCxnSpPr/>
      </xdr:nvCxnSpPr>
      <xdr:spPr>
        <a:xfrm flipV="1">
          <a:off x="19545300" y="713509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55469</xdr:rowOff>
    </xdr:from>
    <xdr:to>
      <xdr:col>98</xdr:col>
      <xdr:colOff>38100</xdr:colOff>
      <xdr:row>41</xdr:row>
      <xdr:rowOff>157069</xdr:rowOff>
    </xdr:to>
    <xdr:sp macro="" textlink="">
      <xdr:nvSpPr>
        <xdr:cNvPr id="594" name="楕円 593"/>
        <xdr:cNvSpPr/>
      </xdr:nvSpPr>
      <xdr:spPr>
        <a:xfrm>
          <a:off x="18605500" y="70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105914</xdr:rowOff>
    </xdr:from>
    <xdr:to>
      <xdr:col>102</xdr:col>
      <xdr:colOff>114300</xdr:colOff>
      <xdr:row>41</xdr:row>
      <xdr:rowOff>106269</xdr:rowOff>
    </xdr:to>
    <xdr:cxnSp macro="">
      <xdr:nvCxnSpPr>
        <xdr:cNvPr id="595" name="直線コネクタ 594"/>
        <xdr:cNvCxnSpPr/>
      </xdr:nvCxnSpPr>
      <xdr:spPr>
        <a:xfrm flipV="1">
          <a:off x="18656300" y="7135364"/>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147285</xdr:rowOff>
    </xdr:from>
    <xdr:ext cx="534377" cy="259045"/>
    <xdr:sp macro="" textlink="">
      <xdr:nvSpPr>
        <xdr:cNvPr id="600" name="n_1mainValue【一般廃棄物処理施設】&#10;一人当たり有形固定資産（償却資産）額"/>
        <xdr:cNvSpPr txBox="1"/>
      </xdr:nvSpPr>
      <xdr:spPr>
        <a:xfrm>
          <a:off x="21043411" y="71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147567</xdr:rowOff>
    </xdr:from>
    <xdr:ext cx="534377" cy="259045"/>
    <xdr:sp macro="" textlink="">
      <xdr:nvSpPr>
        <xdr:cNvPr id="601" name="n_2mainValue【一般廃棄物処理施設】&#10;一人当たり有形固定資産（償却資産）額"/>
        <xdr:cNvSpPr txBox="1"/>
      </xdr:nvSpPr>
      <xdr:spPr>
        <a:xfrm>
          <a:off x="20167111" y="71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147841</xdr:rowOff>
    </xdr:from>
    <xdr:ext cx="534377" cy="259045"/>
    <xdr:sp macro="" textlink="">
      <xdr:nvSpPr>
        <xdr:cNvPr id="602" name="n_3mainValue【一般廃棄物処理施設】&#10;一人当たり有形固定資産（償却資産）額"/>
        <xdr:cNvSpPr txBox="1"/>
      </xdr:nvSpPr>
      <xdr:spPr>
        <a:xfrm>
          <a:off x="19278111" y="717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148196</xdr:rowOff>
    </xdr:from>
    <xdr:ext cx="534377" cy="259045"/>
    <xdr:sp macro="" textlink="">
      <xdr:nvSpPr>
        <xdr:cNvPr id="603" name="n_4mainValue【一般廃棄物処理施設】&#10;一人当たり有形固定資産（償却資産）額"/>
        <xdr:cNvSpPr txBox="1"/>
      </xdr:nvSpPr>
      <xdr:spPr>
        <a:xfrm>
          <a:off x="18389111" y="71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644" name="楕円 643"/>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144797</xdr:rowOff>
    </xdr:from>
    <xdr:ext cx="405111" cy="259045"/>
    <xdr:sp macro="" textlink="">
      <xdr:nvSpPr>
        <xdr:cNvPr id="645" name="【保健センター・保健所】&#10;有形固定資産減価償却率該当値テキスト"/>
        <xdr:cNvSpPr txBox="1"/>
      </xdr:nvSpPr>
      <xdr:spPr>
        <a:xfrm>
          <a:off x="16357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646" name="楕円 645"/>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45720</xdr:rowOff>
    </xdr:to>
    <xdr:cxnSp macro="">
      <xdr:nvCxnSpPr>
        <xdr:cNvPr id="647" name="直線コネクタ 646"/>
        <xdr:cNvCxnSpPr/>
      </xdr:nvCxnSpPr>
      <xdr:spPr>
        <a:xfrm>
          <a:off x="15481300" y="100812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648" name="楕円 647"/>
        <xdr:cNvSpPr/>
      </xdr:nvSpPr>
      <xdr:spPr>
        <a:xfrm>
          <a:off x="1454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137160</xdr:rowOff>
    </xdr:to>
    <xdr:cxnSp macro="">
      <xdr:nvCxnSpPr>
        <xdr:cNvPr id="649" name="直線コネクタ 648"/>
        <xdr:cNvCxnSpPr/>
      </xdr:nvCxnSpPr>
      <xdr:spPr>
        <a:xfrm>
          <a:off x="14592300" y="9997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650" name="楕円 649"/>
        <xdr:cNvSpPr/>
      </xdr:nvSpPr>
      <xdr:spPr>
        <a:xfrm>
          <a:off x="1365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58</xdr:row>
      <xdr:rowOff>53340</xdr:rowOff>
    </xdr:to>
    <xdr:cxnSp macro="">
      <xdr:nvCxnSpPr>
        <xdr:cNvPr id="651" name="直線コネクタ 650"/>
        <xdr:cNvCxnSpPr/>
      </xdr:nvCxnSpPr>
      <xdr:spPr>
        <a:xfrm>
          <a:off x="13703300" y="9917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xdr:rowOff>
    </xdr:from>
    <xdr:to>
      <xdr:col>67</xdr:col>
      <xdr:colOff>101600</xdr:colOff>
      <xdr:row>57</xdr:row>
      <xdr:rowOff>111760</xdr:rowOff>
    </xdr:to>
    <xdr:sp macro="" textlink="">
      <xdr:nvSpPr>
        <xdr:cNvPr id="652" name="楕円 651"/>
        <xdr:cNvSpPr/>
      </xdr:nvSpPr>
      <xdr:spPr>
        <a:xfrm>
          <a:off x="12763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60960</xdr:rowOff>
    </xdr:from>
    <xdr:to>
      <xdr:col>71</xdr:col>
      <xdr:colOff>177800</xdr:colOff>
      <xdr:row>57</xdr:row>
      <xdr:rowOff>144780</xdr:rowOff>
    </xdr:to>
    <xdr:cxnSp macro="">
      <xdr:nvCxnSpPr>
        <xdr:cNvPr id="653" name="直線コネクタ 652"/>
        <xdr:cNvCxnSpPr/>
      </xdr:nvCxnSpPr>
      <xdr:spPr>
        <a:xfrm>
          <a:off x="12814300" y="98336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4"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5"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6" name="n_3ave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7637</xdr:rowOff>
    </xdr:from>
    <xdr:ext cx="405111" cy="259045"/>
    <xdr:sp macro="" textlink="">
      <xdr:nvSpPr>
        <xdr:cNvPr id="658" name="n_1mainValue【保健センター・保健所】&#10;有形固定資産減価償却率"/>
        <xdr:cNvSpPr txBox="1"/>
      </xdr:nvSpPr>
      <xdr:spPr>
        <a:xfrm>
          <a:off x="15266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120667</xdr:rowOff>
    </xdr:from>
    <xdr:ext cx="405111" cy="259045"/>
    <xdr:sp macro="" textlink="">
      <xdr:nvSpPr>
        <xdr:cNvPr id="659" name="n_2mainValue【保健センター・保健所】&#10;有形固定資産減価償却率"/>
        <xdr:cNvSpPr txBox="1"/>
      </xdr:nvSpPr>
      <xdr:spPr>
        <a:xfrm>
          <a:off x="14389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15257</xdr:rowOff>
    </xdr:from>
    <xdr:ext cx="405111" cy="259045"/>
    <xdr:sp macro="" textlink="">
      <xdr:nvSpPr>
        <xdr:cNvPr id="660" name="n_3mainValue【保健センター・保健所】&#10;有形固定資産減価償却率"/>
        <xdr:cNvSpPr txBox="1"/>
      </xdr:nvSpPr>
      <xdr:spPr>
        <a:xfrm>
          <a:off x="135007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102887</xdr:rowOff>
    </xdr:from>
    <xdr:ext cx="405111" cy="259045"/>
    <xdr:sp macro="" textlink="">
      <xdr:nvSpPr>
        <xdr:cNvPr id="661" name="n_4mainValue【保健センター・保健所】&#10;有形固定資産減価償却率"/>
        <xdr:cNvSpPr txBox="1"/>
      </xdr:nvSpPr>
      <xdr:spPr>
        <a:xfrm>
          <a:off x="12611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8"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99" name="楕円 698"/>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87647</xdr:rowOff>
    </xdr:from>
    <xdr:ext cx="469744" cy="259045"/>
    <xdr:sp macro="" textlink="">
      <xdr:nvSpPr>
        <xdr:cNvPr id="700" name="【保健センター・保健所】&#10;一人当たり面積該当値テキスト"/>
        <xdr:cNvSpPr txBox="1"/>
      </xdr:nvSpPr>
      <xdr:spPr>
        <a:xfrm>
          <a:off x="22199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701" name="楕円 700"/>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160020</xdr:rowOff>
    </xdr:to>
    <xdr:cxnSp macro="">
      <xdr:nvCxnSpPr>
        <xdr:cNvPr id="702" name="直線コネクタ 701"/>
        <xdr:cNvCxnSpPr/>
      </xdr:nvCxnSpPr>
      <xdr:spPr>
        <a:xfrm>
          <a:off x="21323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703" name="楕円 702"/>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60</xdr:row>
      <xdr:rowOff>160020</xdr:rowOff>
    </xdr:to>
    <xdr:cxnSp macro="">
      <xdr:nvCxnSpPr>
        <xdr:cNvPr id="704" name="直線コネクタ 703"/>
        <xdr:cNvCxnSpPr/>
      </xdr:nvCxnSpPr>
      <xdr:spPr>
        <a:xfrm>
          <a:off x="20434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705" name="楕円 704"/>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60</xdr:row>
      <xdr:rowOff>160020</xdr:rowOff>
    </xdr:to>
    <xdr:cxnSp macro="">
      <xdr:nvCxnSpPr>
        <xdr:cNvPr id="706" name="直線コネクタ 705"/>
        <xdr:cNvCxnSpPr/>
      </xdr:nvCxnSpPr>
      <xdr:spPr>
        <a:xfrm>
          <a:off x="19545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707" name="楕円 706"/>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61</xdr:row>
      <xdr:rowOff>11430</xdr:rowOff>
    </xdr:to>
    <xdr:cxnSp macro="">
      <xdr:nvCxnSpPr>
        <xdr:cNvPr id="708" name="直線コネクタ 707"/>
        <xdr:cNvCxnSpPr/>
      </xdr:nvCxnSpPr>
      <xdr:spPr>
        <a:xfrm flipV="1">
          <a:off x="18656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9"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10" name="n_2ave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711" name="n_3aveValue【保健センター・保健所】&#10;一人当たり面積"/>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2"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30497</xdr:rowOff>
    </xdr:from>
    <xdr:ext cx="469744" cy="259045"/>
    <xdr:sp macro="" textlink="">
      <xdr:nvSpPr>
        <xdr:cNvPr id="713" name="n_1main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14" name="n_2main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5" name="n_3main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53357</xdr:rowOff>
    </xdr:from>
    <xdr:ext cx="469744" cy="259045"/>
    <xdr:sp macro="" textlink="">
      <xdr:nvSpPr>
        <xdr:cNvPr id="716" name="n_4mainValue【保健センター・保健所】&#10;一人当たり面積"/>
        <xdr:cNvSpPr txBox="1"/>
      </xdr:nvSpPr>
      <xdr:spPr>
        <a:xfrm>
          <a:off x="18421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4"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35306</xdr:rowOff>
    </xdr:from>
    <xdr:to>
      <xdr:col>85</xdr:col>
      <xdr:colOff>177800</xdr:colOff>
      <xdr:row>81</xdr:row>
      <xdr:rowOff>136906</xdr:rowOff>
    </xdr:to>
    <xdr:sp macro="" textlink="">
      <xdr:nvSpPr>
        <xdr:cNvPr id="755" name="楕円 754"/>
        <xdr:cNvSpPr/>
      </xdr:nvSpPr>
      <xdr:spPr>
        <a:xfrm>
          <a:off x="16268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58183</xdr:rowOff>
    </xdr:from>
    <xdr:ext cx="405111" cy="259045"/>
    <xdr:sp macro="" textlink="">
      <xdr:nvSpPr>
        <xdr:cNvPr id="756" name="【消防施設】&#10;有形固定資産減価償却率該当値テキスト"/>
        <xdr:cNvSpPr txBox="1"/>
      </xdr:nvSpPr>
      <xdr:spPr>
        <a:xfrm>
          <a:off x="16357600" y="1377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757" name="楕円 756"/>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86106</xdr:rowOff>
    </xdr:to>
    <xdr:cxnSp macro="">
      <xdr:nvCxnSpPr>
        <xdr:cNvPr id="758" name="直線コネクタ 757"/>
        <xdr:cNvCxnSpPr/>
      </xdr:nvCxnSpPr>
      <xdr:spPr>
        <a:xfrm>
          <a:off x="15481300" y="139369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163322</xdr:rowOff>
    </xdr:from>
    <xdr:to>
      <xdr:col>76</xdr:col>
      <xdr:colOff>165100</xdr:colOff>
      <xdr:row>81</xdr:row>
      <xdr:rowOff>93472</xdr:rowOff>
    </xdr:to>
    <xdr:sp macro="" textlink="">
      <xdr:nvSpPr>
        <xdr:cNvPr id="759" name="楕円 758"/>
        <xdr:cNvSpPr/>
      </xdr:nvSpPr>
      <xdr:spPr>
        <a:xfrm>
          <a:off x="14541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42672</xdr:rowOff>
    </xdr:from>
    <xdr:to>
      <xdr:col>81</xdr:col>
      <xdr:colOff>50800</xdr:colOff>
      <xdr:row>81</xdr:row>
      <xdr:rowOff>49530</xdr:rowOff>
    </xdr:to>
    <xdr:cxnSp macro="">
      <xdr:nvCxnSpPr>
        <xdr:cNvPr id="760" name="直線コネクタ 759"/>
        <xdr:cNvCxnSpPr/>
      </xdr:nvCxnSpPr>
      <xdr:spPr>
        <a:xfrm>
          <a:off x="14592300" y="139301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117602</xdr:rowOff>
    </xdr:from>
    <xdr:to>
      <xdr:col>72</xdr:col>
      <xdr:colOff>38100</xdr:colOff>
      <xdr:row>81</xdr:row>
      <xdr:rowOff>47752</xdr:rowOff>
    </xdr:to>
    <xdr:sp macro="" textlink="">
      <xdr:nvSpPr>
        <xdr:cNvPr id="761" name="楕円 760"/>
        <xdr:cNvSpPr/>
      </xdr:nvSpPr>
      <xdr:spPr>
        <a:xfrm>
          <a:off x="13652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168402</xdr:rowOff>
    </xdr:from>
    <xdr:to>
      <xdr:col>76</xdr:col>
      <xdr:colOff>114300</xdr:colOff>
      <xdr:row>81</xdr:row>
      <xdr:rowOff>42672</xdr:rowOff>
    </xdr:to>
    <xdr:cxnSp macro="">
      <xdr:nvCxnSpPr>
        <xdr:cNvPr id="762" name="直線コネクタ 761"/>
        <xdr:cNvCxnSpPr/>
      </xdr:nvCxnSpPr>
      <xdr:spPr>
        <a:xfrm>
          <a:off x="13703300" y="138844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71882</xdr:rowOff>
    </xdr:from>
    <xdr:to>
      <xdr:col>67</xdr:col>
      <xdr:colOff>101600</xdr:colOff>
      <xdr:row>81</xdr:row>
      <xdr:rowOff>2032</xdr:rowOff>
    </xdr:to>
    <xdr:sp macro="" textlink="">
      <xdr:nvSpPr>
        <xdr:cNvPr id="763" name="楕円 762"/>
        <xdr:cNvSpPr/>
      </xdr:nvSpPr>
      <xdr:spPr>
        <a:xfrm>
          <a:off x="12763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122682</xdr:rowOff>
    </xdr:from>
    <xdr:to>
      <xdr:col>71</xdr:col>
      <xdr:colOff>177800</xdr:colOff>
      <xdr:row>80</xdr:row>
      <xdr:rowOff>168402</xdr:rowOff>
    </xdr:to>
    <xdr:cxnSp macro="">
      <xdr:nvCxnSpPr>
        <xdr:cNvPr id="764" name="直線コネクタ 763"/>
        <xdr:cNvCxnSpPr/>
      </xdr:nvCxnSpPr>
      <xdr:spPr>
        <a:xfrm>
          <a:off x="12814300" y="138386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65"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769"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70" name="n_2main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64279</xdr:rowOff>
    </xdr:from>
    <xdr:ext cx="405111" cy="259045"/>
    <xdr:sp macro="" textlink="">
      <xdr:nvSpPr>
        <xdr:cNvPr id="771" name="n_3mainValue【消防施設】&#10;有形固定資産減価償却率"/>
        <xdr:cNvSpPr txBox="1"/>
      </xdr:nvSpPr>
      <xdr:spPr>
        <a:xfrm>
          <a:off x="135007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18559</xdr:rowOff>
    </xdr:from>
    <xdr:ext cx="405111" cy="259045"/>
    <xdr:sp macro="" textlink="">
      <xdr:nvSpPr>
        <xdr:cNvPr id="772" name="n_4mainValue【消防施設】&#10;有形固定資産減価償却率"/>
        <xdr:cNvSpPr txBox="1"/>
      </xdr:nvSpPr>
      <xdr:spPr>
        <a:xfrm>
          <a:off x="12611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3"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14" name="楕円 813"/>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55534</xdr:rowOff>
    </xdr:from>
    <xdr:ext cx="469744" cy="259045"/>
    <xdr:sp macro="" textlink="">
      <xdr:nvSpPr>
        <xdr:cNvPr id="815" name="【消防施設】&#10;一人当たり面積該当値テキスト"/>
        <xdr:cNvSpPr txBox="1"/>
      </xdr:nvSpPr>
      <xdr:spPr>
        <a:xfrm>
          <a:off x="22199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816" name="楕円 815"/>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127907</xdr:rowOff>
    </xdr:to>
    <xdr:cxnSp macro="">
      <xdr:nvCxnSpPr>
        <xdr:cNvPr id="817" name="直線コネクタ 816"/>
        <xdr:cNvCxnSpPr/>
      </xdr:nvCxnSpPr>
      <xdr:spPr>
        <a:xfrm>
          <a:off x="21323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818" name="楕円 817"/>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127907</xdr:rowOff>
    </xdr:to>
    <xdr:cxnSp macro="">
      <xdr:nvCxnSpPr>
        <xdr:cNvPr id="819" name="直線コネクタ 818"/>
        <xdr:cNvCxnSpPr/>
      </xdr:nvCxnSpPr>
      <xdr:spPr>
        <a:xfrm>
          <a:off x="20434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20" name="楕円 819"/>
        <xdr:cNvSpPr/>
      </xdr:nvSpPr>
      <xdr:spPr>
        <a:xfrm>
          <a:off x="19494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127907</xdr:rowOff>
    </xdr:to>
    <xdr:cxnSp macro="">
      <xdr:nvCxnSpPr>
        <xdr:cNvPr id="821" name="直線コネクタ 820"/>
        <xdr:cNvCxnSpPr/>
      </xdr:nvCxnSpPr>
      <xdr:spPr>
        <a:xfrm>
          <a:off x="19545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87993</xdr:rowOff>
    </xdr:from>
    <xdr:to>
      <xdr:col>98</xdr:col>
      <xdr:colOff>38100</xdr:colOff>
      <xdr:row>84</xdr:row>
      <xdr:rowOff>18143</xdr:rowOff>
    </xdr:to>
    <xdr:sp macro="" textlink="">
      <xdr:nvSpPr>
        <xdr:cNvPr id="822" name="楕円 821"/>
        <xdr:cNvSpPr/>
      </xdr:nvSpPr>
      <xdr:spPr>
        <a:xfrm>
          <a:off x="18605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127907</xdr:rowOff>
    </xdr:from>
    <xdr:to>
      <xdr:col>102</xdr:col>
      <xdr:colOff>114300</xdr:colOff>
      <xdr:row>83</xdr:row>
      <xdr:rowOff>138793</xdr:rowOff>
    </xdr:to>
    <xdr:cxnSp macro="">
      <xdr:nvCxnSpPr>
        <xdr:cNvPr id="823" name="直線コネクタ 822"/>
        <xdr:cNvCxnSpPr/>
      </xdr:nvCxnSpPr>
      <xdr:spPr>
        <a:xfrm flipV="1">
          <a:off x="18656300" y="1435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5"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6"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7"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169834</xdr:rowOff>
    </xdr:from>
    <xdr:ext cx="469744" cy="259045"/>
    <xdr:sp macro="" textlink="">
      <xdr:nvSpPr>
        <xdr:cNvPr id="828" name="n_1mainValue【消防施設】&#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29" name="n_2main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830" name="n_3mainValue【消防施設】&#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9270</xdr:rowOff>
    </xdr:from>
    <xdr:ext cx="469744" cy="259045"/>
    <xdr:sp macro="" textlink="">
      <xdr:nvSpPr>
        <xdr:cNvPr id="831" name="n_4mainValue【消防施設】&#10;一人当たり面積"/>
        <xdr:cNvSpPr txBox="1"/>
      </xdr:nvSpPr>
      <xdr:spPr>
        <a:xfrm>
          <a:off x="18421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2"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28666</xdr:rowOff>
    </xdr:from>
    <xdr:to>
      <xdr:col>85</xdr:col>
      <xdr:colOff>177800</xdr:colOff>
      <xdr:row>103</xdr:row>
      <xdr:rowOff>130266</xdr:rowOff>
    </xdr:to>
    <xdr:sp macro="" textlink="">
      <xdr:nvSpPr>
        <xdr:cNvPr id="873" name="楕円 872"/>
        <xdr:cNvSpPr/>
      </xdr:nvSpPr>
      <xdr:spPr>
        <a:xfrm>
          <a:off x="162687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51543</xdr:rowOff>
    </xdr:from>
    <xdr:ext cx="405111" cy="259045"/>
    <xdr:sp macro="" textlink="">
      <xdr:nvSpPr>
        <xdr:cNvPr id="874" name="【庁舎】&#10;有形固定資産減価償却率該当値テキスト"/>
        <xdr:cNvSpPr txBox="1"/>
      </xdr:nvSpPr>
      <xdr:spPr>
        <a:xfrm>
          <a:off x="16357600" y="175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875" name="楕円 874"/>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79466</xdr:rowOff>
    </xdr:from>
    <xdr:to>
      <xdr:col>85</xdr:col>
      <xdr:colOff>127000</xdr:colOff>
      <xdr:row>106</xdr:row>
      <xdr:rowOff>120287</xdr:rowOff>
    </xdr:to>
    <xdr:cxnSp macro="">
      <xdr:nvCxnSpPr>
        <xdr:cNvPr id="876" name="直線コネクタ 875"/>
        <xdr:cNvCxnSpPr/>
      </xdr:nvCxnSpPr>
      <xdr:spPr>
        <a:xfrm flipV="1">
          <a:off x="15481300" y="17738816"/>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877" name="楕円 876"/>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138249</xdr:rowOff>
    </xdr:to>
    <xdr:cxnSp macro="">
      <xdr:nvCxnSpPr>
        <xdr:cNvPr id="878" name="直線コネクタ 877"/>
        <xdr:cNvCxnSpPr/>
      </xdr:nvCxnSpPr>
      <xdr:spPr>
        <a:xfrm flipV="1">
          <a:off x="14592300" y="182939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879" name="楕円 878"/>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138249</xdr:rowOff>
    </xdr:to>
    <xdr:cxnSp macro="">
      <xdr:nvCxnSpPr>
        <xdr:cNvPr id="880" name="直線コネクタ 879"/>
        <xdr:cNvCxnSpPr/>
      </xdr:nvCxnSpPr>
      <xdr:spPr>
        <a:xfrm>
          <a:off x="13703300" y="182988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881" name="楕円 880"/>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125186</xdr:rowOff>
    </xdr:to>
    <xdr:cxnSp macro="">
      <xdr:nvCxnSpPr>
        <xdr:cNvPr id="882" name="直線コネクタ 881"/>
        <xdr:cNvCxnSpPr/>
      </xdr:nvCxnSpPr>
      <xdr:spPr>
        <a:xfrm>
          <a:off x="12814300" y="182760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3"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5"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6"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887" name="n_1mainValue【庁舎】&#10;有形固定資産減価償却率"/>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888" name="n_2mainValue【庁舎】&#10;有形固定資産減価償却率"/>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889" name="n_3mainValue【庁舎】&#10;有形固定資産減価償却率"/>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890" name="n_4mainValue【庁舎】&#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928" name="楕円 927"/>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171214</xdr:rowOff>
    </xdr:from>
    <xdr:ext cx="469744" cy="259045"/>
    <xdr:sp macro="" textlink="">
      <xdr:nvSpPr>
        <xdr:cNvPr id="929" name="【庁舎】&#10;一人当たり面積該当値テキスト"/>
        <xdr:cNvSpPr txBox="1"/>
      </xdr:nvSpPr>
      <xdr:spPr>
        <a:xfrm>
          <a:off x="22199600" y="1817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930" name="楕円 929"/>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107</xdr:row>
      <xdr:rowOff>3048</xdr:rowOff>
    </xdr:to>
    <xdr:cxnSp macro="">
      <xdr:nvCxnSpPr>
        <xdr:cNvPr id="931" name="直線コネクタ 930"/>
        <xdr:cNvCxnSpPr/>
      </xdr:nvCxnSpPr>
      <xdr:spPr>
        <a:xfrm flipV="1">
          <a:off x="21323300" y="1830933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50546</xdr:rowOff>
    </xdr:from>
    <xdr:to>
      <xdr:col>107</xdr:col>
      <xdr:colOff>101600</xdr:colOff>
      <xdr:row>106</xdr:row>
      <xdr:rowOff>152146</xdr:rowOff>
    </xdr:to>
    <xdr:sp macro="" textlink="">
      <xdr:nvSpPr>
        <xdr:cNvPr id="932" name="楕円 931"/>
        <xdr:cNvSpPr/>
      </xdr:nvSpPr>
      <xdr:spPr>
        <a:xfrm>
          <a:off x="20383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101346</xdr:rowOff>
    </xdr:from>
    <xdr:to>
      <xdr:col>111</xdr:col>
      <xdr:colOff>177800</xdr:colOff>
      <xdr:row>107</xdr:row>
      <xdr:rowOff>3048</xdr:rowOff>
    </xdr:to>
    <xdr:cxnSp macro="">
      <xdr:nvCxnSpPr>
        <xdr:cNvPr id="933" name="直線コネクタ 932"/>
        <xdr:cNvCxnSpPr/>
      </xdr:nvCxnSpPr>
      <xdr:spPr>
        <a:xfrm>
          <a:off x="20434300" y="1827504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34" name="楕円 933"/>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101346</xdr:rowOff>
    </xdr:to>
    <xdr:cxnSp macro="">
      <xdr:nvCxnSpPr>
        <xdr:cNvPr id="935" name="直線コネクタ 934"/>
        <xdr:cNvCxnSpPr/>
      </xdr:nvCxnSpPr>
      <xdr:spPr>
        <a:xfrm>
          <a:off x="19545300" y="182270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6" name="楕円 935"/>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37" name="直線コネクタ 936"/>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44975</xdr:rowOff>
    </xdr:from>
    <xdr:ext cx="469744" cy="259045"/>
    <xdr:sp macro="" textlink="">
      <xdr:nvSpPr>
        <xdr:cNvPr id="942" name="n_1mainValue【庁舎】&#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143273</xdr:rowOff>
    </xdr:from>
    <xdr:ext cx="469744" cy="259045"/>
    <xdr:sp macro="" textlink="">
      <xdr:nvSpPr>
        <xdr:cNvPr id="943" name="n_2mainValue【庁舎】&#10;一人当たり面積"/>
        <xdr:cNvSpPr txBox="1"/>
      </xdr:nvSpPr>
      <xdr:spPr>
        <a:xfrm>
          <a:off x="20199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44"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5" name="n_4mainValue【庁舎】&#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ポイント以上有形固定資産減価償却率が高くなっている施設は、道路</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であり、低くなっている施設は、福祉施設</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である。令和元年度まで有形固定資産減価償却率が高い水準となっていた庁舎については、新分庁舎の建設により改善された。また、体育館・プールについても祖父江の森温水プール改修工事により、有形固定資産減価償却率が改善された。また児童館についても稲沢東第２児童クラブの整備や小正すみれ児童センター改修工事を行うなど、類似団体と比較して有形固定資産減価償却率が低い水準となっている。今後は、類似団体と比較して有形固定資産減価償却率が高くなっている施設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年度に見直しをした公共施設管理計画を中心に、財政的制約を踏まえた大規模改修等による長寿命化や施設の統合・廃止による集約化や複合化への検討などに取り組み、施設の適切な維持管理を図っていく。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9"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2.95000000000000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3.8"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67329542</v>
      </c>
      <c r="BO4" s="433"/>
      <c r="BP4" s="433"/>
      <c r="BQ4" s="433"/>
      <c r="BR4" s="433"/>
      <c r="BS4" s="433"/>
      <c r="BT4" s="433"/>
      <c r="BU4" s="434"/>
      <c r="BV4" s="432">
        <v>49156097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6.3</v>
      </c>
      <c r="CU4" s="439"/>
      <c r="CV4" s="439"/>
      <c r="CW4" s="439"/>
      <c r="CX4" s="439"/>
      <c r="CY4" s="439"/>
      <c r="CZ4" s="439"/>
      <c r="DA4" s="440"/>
      <c r="DB4" s="438">
        <v>7.8</v>
      </c>
      <c r="DC4" s="439"/>
      <c r="DD4" s="439"/>
      <c r="DE4" s="439"/>
      <c r="DF4" s="439"/>
      <c r="DG4" s="439"/>
      <c r="DH4" s="439"/>
      <c r="DI4" s="440"/>
      <c r="DJ4" s="186"/>
      <c r="DK4" s="186"/>
      <c r="DL4" s="186"/>
      <c r="DM4" s="186"/>
      <c r="DN4" s="186"/>
      <c r="DO4" s="186"/>
    </row>
    <row r="5" spans="1:119" ht="18.7"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65353923</v>
      </c>
      <c r="BO5" s="470"/>
      <c r="BP5" s="470"/>
      <c r="BQ5" s="470"/>
      <c r="BR5" s="470"/>
      <c r="BS5" s="470"/>
      <c r="BT5" s="470"/>
      <c r="BU5" s="471"/>
      <c r="BV5" s="469">
        <v>46794843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88.4</v>
      </c>
      <c r="CU5" s="467"/>
      <c r="CV5" s="467"/>
      <c r="CW5" s="467"/>
      <c r="CX5" s="467"/>
      <c r="CY5" s="467"/>
      <c r="CZ5" s="467"/>
      <c r="DA5" s="468"/>
      <c r="DB5" s="466">
        <v>89.4</v>
      </c>
      <c r="DC5" s="467"/>
      <c r="DD5" s="467"/>
      <c r="DE5" s="467"/>
      <c r="DF5" s="467"/>
      <c r="DG5" s="467"/>
      <c r="DH5" s="467"/>
      <c r="DI5" s="468"/>
      <c r="DJ5" s="186"/>
      <c r="DK5" s="186"/>
      <c r="DL5" s="186"/>
      <c r="DM5" s="186"/>
      <c r="DN5" s="186"/>
      <c r="DO5" s="186"/>
    </row>
    <row r="6" spans="1:119" ht="18.7"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1975619</v>
      </c>
      <c r="BO6" s="470"/>
      <c r="BP6" s="470"/>
      <c r="BQ6" s="470"/>
      <c r="BR6" s="470"/>
      <c r="BS6" s="470"/>
      <c r="BT6" s="470"/>
      <c r="BU6" s="471"/>
      <c r="BV6" s="469">
        <v>2361254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v>
      </c>
      <c r="CU6" s="507"/>
      <c r="CV6" s="507"/>
      <c r="CW6" s="507"/>
      <c r="CX6" s="507"/>
      <c r="CY6" s="507"/>
      <c r="CZ6" s="507"/>
      <c r="DA6" s="508"/>
      <c r="DB6" s="506">
        <v>93.7</v>
      </c>
      <c r="DC6" s="507"/>
      <c r="DD6" s="507"/>
      <c r="DE6" s="507"/>
      <c r="DF6" s="507"/>
      <c r="DG6" s="507"/>
      <c r="DH6" s="507"/>
      <c r="DI6" s="508"/>
      <c r="DJ6" s="186"/>
      <c r="DK6" s="186"/>
      <c r="DL6" s="186"/>
      <c r="DM6" s="186"/>
      <c r="DN6" s="186"/>
      <c r="DO6" s="186"/>
    </row>
    <row r="7" spans="1:119" ht="18.7"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130351</v>
      </c>
      <c r="BO7" s="470"/>
      <c r="BP7" s="470"/>
      <c r="BQ7" s="470"/>
      <c r="BR7" s="470"/>
      <c r="BS7" s="470"/>
      <c r="BT7" s="470"/>
      <c r="BU7" s="471"/>
      <c r="BV7" s="469">
        <v>119361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29114831</v>
      </c>
      <c r="CU7" s="470"/>
      <c r="CV7" s="470"/>
      <c r="CW7" s="470"/>
      <c r="CX7" s="470"/>
      <c r="CY7" s="470"/>
      <c r="CZ7" s="470"/>
      <c r="DA7" s="471"/>
      <c r="DB7" s="469">
        <v>28724375</v>
      </c>
      <c r="DC7" s="470"/>
      <c r="DD7" s="470"/>
      <c r="DE7" s="470"/>
      <c r="DF7" s="470"/>
      <c r="DG7" s="470"/>
      <c r="DH7" s="470"/>
      <c r="DI7" s="471"/>
      <c r="DJ7" s="186"/>
      <c r="DK7" s="186"/>
      <c r="DL7" s="186"/>
      <c r="DM7" s="186"/>
      <c r="DN7" s="186"/>
      <c r="DO7" s="186"/>
    </row>
    <row r="8" spans="1:119" ht="18.7"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1845268</v>
      </c>
      <c r="BO8" s="470"/>
      <c r="BP8" s="470"/>
      <c r="BQ8" s="470"/>
      <c r="BR8" s="470"/>
      <c r="BS8" s="470"/>
      <c r="BT8" s="470"/>
      <c r="BU8" s="471"/>
      <c r="BV8" s="469">
        <v>2241893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0.9</v>
      </c>
      <c r="DC8" s="510"/>
      <c r="DD8" s="510"/>
      <c r="DE8" s="510"/>
      <c r="DF8" s="510"/>
      <c r="DG8" s="510"/>
      <c r="DH8" s="510"/>
      <c r="DI8" s="511"/>
      <c r="DJ8" s="186"/>
      <c r="DK8" s="186"/>
      <c r="DL8" s="186"/>
      <c r="DM8" s="186"/>
      <c r="DN8" s="186"/>
      <c r="DO8" s="186"/>
    </row>
    <row r="9" spans="1:119" ht="18.7" customHeight="1" thickBot="1" x14ac:dyDescent="0.2">
      <c r="A9" s="187"/>
      <c r="B9" s="463" t="s">
        <v>112</v>
      </c>
      <c r="C9" s="464"/>
      <c r="D9" s="464"/>
      <c r="E9" s="464"/>
      <c r="F9" s="464"/>
      <c r="G9" s="464"/>
      <c r="H9" s="464"/>
      <c r="I9" s="464"/>
      <c r="J9" s="464"/>
      <c r="K9" s="512"/>
      <c r="L9" s="513" t="s">
        <v>113</v>
      </c>
      <c r="M9" s="514"/>
      <c r="N9" s="514"/>
      <c r="O9" s="514"/>
      <c r="P9" s="514"/>
      <c r="Q9" s="515"/>
      <c r="R9" s="516">
        <v>134751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-396625</v>
      </c>
      <c r="BO9" s="470"/>
      <c r="BP9" s="470"/>
      <c r="BQ9" s="470"/>
      <c r="BR9" s="470"/>
      <c r="BS9" s="470"/>
      <c r="BT9" s="470"/>
      <c r="BU9" s="471"/>
      <c r="BV9" s="469">
        <v>-310323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11.6</v>
      </c>
      <c r="CU9" s="467"/>
      <c r="CV9" s="467"/>
      <c r="CW9" s="467"/>
      <c r="CX9" s="467"/>
      <c r="CY9" s="467"/>
      <c r="CZ9" s="467"/>
      <c r="DA9" s="468"/>
      <c r="DB9" s="466">
        <v>12.3</v>
      </c>
      <c r="DC9" s="467"/>
      <c r="DD9" s="467"/>
      <c r="DE9" s="467"/>
      <c r="DF9" s="467"/>
      <c r="DG9" s="467"/>
      <c r="DH9" s="467"/>
      <c r="DI9" s="468"/>
      <c r="DJ9" s="186"/>
      <c r="DK9" s="186"/>
      <c r="DL9" s="186"/>
      <c r="DM9" s="186"/>
      <c r="DN9" s="186"/>
      <c r="DO9" s="186"/>
    </row>
    <row r="10" spans="1:119" ht="18.7" customHeight="1" thickBot="1" x14ac:dyDescent="0.2">
      <c r="A10" s="187"/>
      <c r="B10" s="463"/>
      <c r="C10" s="464"/>
      <c r="D10" s="464"/>
      <c r="E10" s="464"/>
      <c r="F10" s="464"/>
      <c r="G10" s="464"/>
      <c r="H10" s="464"/>
      <c r="I10" s="464"/>
      <c r="J10" s="464"/>
      <c r="K10" s="512"/>
      <c r="L10" s="519" t="s">
        <v>119</v>
      </c>
      <c r="M10" s="499"/>
      <c r="N10" s="499"/>
      <c r="O10" s="499"/>
      <c r="P10" s="499"/>
      <c r="Q10" s="500"/>
      <c r="R10" s="520">
        <v>136867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109</v>
      </c>
      <c r="AV10" s="502"/>
      <c r="AW10" s="502"/>
      <c r="AX10" s="502"/>
      <c r="AY10" s="503" t="s">
        <v>121</v>
      </c>
      <c r="AZ10" s="504"/>
      <c r="BA10" s="504"/>
      <c r="BB10" s="504"/>
      <c r="BC10" s="504"/>
      <c r="BD10" s="504"/>
      <c r="BE10" s="504"/>
      <c r="BF10" s="504"/>
      <c r="BG10" s="504"/>
      <c r="BH10" s="504"/>
      <c r="BI10" s="504"/>
      <c r="BJ10" s="504"/>
      <c r="BK10" s="504"/>
      <c r="BL10" s="504"/>
      <c r="BM10" s="505"/>
      <c r="BN10" s="469">
        <v>1260</v>
      </c>
      <c r="BO10" s="470"/>
      <c r="BP10" s="470"/>
      <c r="BQ10" s="470"/>
      <c r="BR10" s="470"/>
      <c r="BS10" s="470"/>
      <c r="BT10" s="470"/>
      <c r="BU10" s="471"/>
      <c r="BV10" s="469">
        <v>801663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109</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 customHeight="1" x14ac:dyDescent="0.15">
      <c r="A12" s="187"/>
      <c r="B12" s="529" t="s">
        <v>130</v>
      </c>
      <c r="C12" s="530"/>
      <c r="D12" s="530"/>
      <c r="E12" s="530"/>
      <c r="F12" s="530"/>
      <c r="G12" s="530"/>
      <c r="H12" s="530"/>
      <c r="I12" s="530"/>
      <c r="J12" s="530"/>
      <c r="K12" s="531"/>
      <c r="L12" s="538" t="s">
        <v>131</v>
      </c>
      <c r="M12" s="539"/>
      <c r="N12" s="539"/>
      <c r="O12" s="539"/>
      <c r="P12" s="539"/>
      <c r="Q12" s="540"/>
      <c r="R12" s="541">
        <v>136237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 customHeight="1" x14ac:dyDescent="0.15">
      <c r="A13" s="187"/>
      <c r="B13" s="532"/>
      <c r="C13" s="533"/>
      <c r="D13" s="533"/>
      <c r="E13" s="533"/>
      <c r="F13" s="533"/>
      <c r="G13" s="533"/>
      <c r="H13" s="533"/>
      <c r="I13" s="533"/>
      <c r="J13" s="533"/>
      <c r="K13" s="534"/>
      <c r="L13" s="197"/>
      <c r="M13" s="560" t="s">
        <v>138</v>
      </c>
      <c r="N13" s="561"/>
      <c r="O13" s="561"/>
      <c r="P13" s="561"/>
      <c r="Q13" s="562"/>
      <c r="R13" s="553">
        <v>132794</v>
      </c>
      <c r="S13" s="554"/>
      <c r="T13" s="554"/>
      <c r="U13" s="554"/>
      <c r="V13" s="555"/>
      <c r="W13" s="485" t="s">
        <v>139</v>
      </c>
      <c r="X13" s="486"/>
      <c r="Y13" s="486"/>
      <c r="Z13" s="486"/>
      <c r="AA13" s="486"/>
      <c r="AB13" s="476"/>
      <c r="AC13" s="520">
        <v>2974</v>
      </c>
      <c r="AD13" s="521"/>
      <c r="AE13" s="521"/>
      <c r="AF13" s="521"/>
      <c r="AG13" s="563"/>
      <c r="AH13" s="520">
        <v>3337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-395365</v>
      </c>
      <c r="BO13" s="470"/>
      <c r="BP13" s="470"/>
      <c r="BQ13" s="470"/>
      <c r="BR13" s="470"/>
      <c r="BS13" s="470"/>
      <c r="BT13" s="470"/>
      <c r="BU13" s="471"/>
      <c r="BV13" s="469">
        <v>491340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2.8</v>
      </c>
      <c r="CU13" s="467"/>
      <c r="CV13" s="467"/>
      <c r="CW13" s="467"/>
      <c r="CX13" s="467"/>
      <c r="CY13" s="467"/>
      <c r="CZ13" s="467"/>
      <c r="DA13" s="468"/>
      <c r="DB13" s="466">
        <v>3.2</v>
      </c>
      <c r="DC13" s="467"/>
      <c r="DD13" s="467"/>
      <c r="DE13" s="467"/>
      <c r="DF13" s="467"/>
      <c r="DG13" s="467"/>
      <c r="DH13" s="467"/>
      <c r="DI13" s="468"/>
      <c r="DJ13" s="186"/>
      <c r="DK13" s="186"/>
      <c r="DL13" s="186"/>
      <c r="DM13" s="186"/>
      <c r="DN13" s="186"/>
      <c r="DO13" s="186"/>
    </row>
    <row r="14" spans="1:119" ht="18.7" customHeight="1" thickBot="1" x14ac:dyDescent="0.2">
      <c r="A14" s="187"/>
      <c r="B14" s="532"/>
      <c r="C14" s="533"/>
      <c r="D14" s="533"/>
      <c r="E14" s="533"/>
      <c r="F14" s="533"/>
      <c r="G14" s="533"/>
      <c r="H14" s="533"/>
      <c r="I14" s="533"/>
      <c r="J14" s="533"/>
      <c r="K14" s="534"/>
      <c r="L14" s="550" t="s">
        <v>144</v>
      </c>
      <c r="M14" s="551"/>
      <c r="N14" s="551"/>
      <c r="O14" s="551"/>
      <c r="P14" s="551"/>
      <c r="Q14" s="552"/>
      <c r="R14" s="553">
        <v>136702</v>
      </c>
      <c r="S14" s="554"/>
      <c r="T14" s="554"/>
      <c r="U14" s="554"/>
      <c r="V14" s="555"/>
      <c r="W14" s="459"/>
      <c r="X14" s="460"/>
      <c r="Y14" s="460"/>
      <c r="Z14" s="460"/>
      <c r="AA14" s="460"/>
      <c r="AB14" s="449"/>
      <c r="AC14" s="556">
        <v>4.5999999999999996</v>
      </c>
      <c r="AD14" s="557"/>
      <c r="AE14" s="557"/>
      <c r="AF14" s="557"/>
      <c r="AG14" s="558"/>
      <c r="AH14" s="556">
        <v>5.2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3.7</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 customHeight="1" x14ac:dyDescent="0.15">
      <c r="A15" s="187"/>
      <c r="B15" s="532"/>
      <c r="C15" s="533"/>
      <c r="D15" s="533"/>
      <c r="E15" s="533"/>
      <c r="F15" s="533"/>
      <c r="G15" s="533"/>
      <c r="H15" s="533"/>
      <c r="I15" s="533"/>
      <c r="J15" s="533"/>
      <c r="K15" s="534"/>
      <c r="L15" s="197"/>
      <c r="M15" s="560" t="s">
        <v>138</v>
      </c>
      <c r="N15" s="561"/>
      <c r="O15" s="561"/>
      <c r="P15" s="561"/>
      <c r="Q15" s="562"/>
      <c r="R15" s="553">
        <v>133222</v>
      </c>
      <c r="S15" s="554"/>
      <c r="T15" s="554"/>
      <c r="U15" s="554"/>
      <c r="V15" s="555"/>
      <c r="W15" s="485" t="s">
        <v>146</v>
      </c>
      <c r="X15" s="486"/>
      <c r="Y15" s="486"/>
      <c r="Z15" s="486"/>
      <c r="AA15" s="486"/>
      <c r="AB15" s="476"/>
      <c r="AC15" s="520">
        <v>20128</v>
      </c>
      <c r="AD15" s="521"/>
      <c r="AE15" s="521"/>
      <c r="AF15" s="521"/>
      <c r="AG15" s="563"/>
      <c r="AH15" s="520">
        <v>20355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19540120</v>
      </c>
      <c r="BO15" s="433"/>
      <c r="BP15" s="433"/>
      <c r="BQ15" s="433"/>
      <c r="BR15" s="433"/>
      <c r="BS15" s="433"/>
      <c r="BT15" s="433"/>
      <c r="BU15" s="434"/>
      <c r="BV15" s="432">
        <v>18932239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31</v>
      </c>
      <c r="AD16" s="557"/>
      <c r="AE16" s="557"/>
      <c r="AF16" s="557"/>
      <c r="AG16" s="558"/>
      <c r="AH16" s="556">
        <v>31.4</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21929366</v>
      </c>
      <c r="BO16" s="470"/>
      <c r="BP16" s="470"/>
      <c r="BQ16" s="470"/>
      <c r="BR16" s="470"/>
      <c r="BS16" s="470"/>
      <c r="BT16" s="470"/>
      <c r="BU16" s="471"/>
      <c r="BV16" s="469">
        <v>21223837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41744</v>
      </c>
      <c r="AD17" s="521"/>
      <c r="AE17" s="521"/>
      <c r="AF17" s="521"/>
      <c r="AG17" s="563"/>
      <c r="AH17" s="520">
        <v>41063</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24897265</v>
      </c>
      <c r="BO17" s="470"/>
      <c r="BP17" s="470"/>
      <c r="BQ17" s="470"/>
      <c r="BR17" s="470"/>
      <c r="BS17" s="470"/>
      <c r="BT17" s="470"/>
      <c r="BU17" s="471"/>
      <c r="BV17" s="469">
        <v>24280570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 customHeight="1" thickBot="1" x14ac:dyDescent="0.2">
      <c r="A18" s="187"/>
      <c r="B18" s="583" t="s">
        <v>155</v>
      </c>
      <c r="C18" s="512"/>
      <c r="D18" s="512"/>
      <c r="E18" s="584"/>
      <c r="F18" s="584"/>
      <c r="G18" s="584"/>
      <c r="H18" s="584"/>
      <c r="I18" s="584"/>
      <c r="J18" s="584"/>
      <c r="K18" s="584"/>
      <c r="L18" s="585">
        <v>79.349999999999994</v>
      </c>
      <c r="M18" s="585"/>
      <c r="N18" s="585"/>
      <c r="O18" s="585"/>
      <c r="P18" s="585"/>
      <c r="Q18" s="585"/>
      <c r="R18" s="586"/>
      <c r="S18" s="586"/>
      <c r="T18" s="586"/>
      <c r="U18" s="586"/>
      <c r="V18" s="587"/>
      <c r="W18" s="487"/>
      <c r="X18" s="488"/>
      <c r="Y18" s="488"/>
      <c r="Z18" s="488"/>
      <c r="AA18" s="488"/>
      <c r="AB18" s="479"/>
      <c r="AC18" s="588">
        <v>64.400000000000006</v>
      </c>
      <c r="AD18" s="589"/>
      <c r="AE18" s="589"/>
      <c r="AF18" s="589"/>
      <c r="AG18" s="590"/>
      <c r="AH18" s="588">
        <v>63.4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25956052</v>
      </c>
      <c r="BO18" s="470"/>
      <c r="BP18" s="470"/>
      <c r="BQ18" s="470"/>
      <c r="BR18" s="470"/>
      <c r="BS18" s="470"/>
      <c r="BT18" s="470"/>
      <c r="BU18" s="471"/>
      <c r="BV18" s="469">
        <v>26310489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 customHeight="1" thickBot="1" x14ac:dyDescent="0.2">
      <c r="A19" s="187"/>
      <c r="B19" s="583" t="s">
        <v>157</v>
      </c>
      <c r="C19" s="512"/>
      <c r="D19" s="512"/>
      <c r="E19" s="584"/>
      <c r="F19" s="584"/>
      <c r="G19" s="584"/>
      <c r="H19" s="584"/>
      <c r="I19" s="584"/>
      <c r="J19" s="584"/>
      <c r="K19" s="584"/>
      <c r="L19" s="592">
        <v>1698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34735617</v>
      </c>
      <c r="BO19" s="470"/>
      <c r="BP19" s="470"/>
      <c r="BQ19" s="470"/>
      <c r="BR19" s="470"/>
      <c r="BS19" s="470"/>
      <c r="BT19" s="470"/>
      <c r="BU19" s="471"/>
      <c r="BV19" s="469">
        <v>34052193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 customHeight="1" thickBot="1" x14ac:dyDescent="0.2">
      <c r="A20" s="187"/>
      <c r="B20" s="583" t="s">
        <v>159</v>
      </c>
      <c r="C20" s="512"/>
      <c r="D20" s="512"/>
      <c r="E20" s="584"/>
      <c r="F20" s="584"/>
      <c r="G20" s="584"/>
      <c r="H20" s="584"/>
      <c r="I20" s="584"/>
      <c r="J20" s="584"/>
      <c r="K20" s="584"/>
      <c r="L20" s="592">
        <v>52005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47798360</v>
      </c>
      <c r="BO23" s="470"/>
      <c r="BP23" s="470"/>
      <c r="BQ23" s="470"/>
      <c r="BR23" s="470"/>
      <c r="BS23" s="470"/>
      <c r="BT23" s="470"/>
      <c r="BU23" s="471"/>
      <c r="BV23" s="469">
        <v>43458864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 customHeight="1" thickBot="1" x14ac:dyDescent="0.2">
      <c r="A24" s="187"/>
      <c r="B24" s="609"/>
      <c r="C24" s="610"/>
      <c r="D24" s="611"/>
      <c r="E24" s="519" t="s">
        <v>168</v>
      </c>
      <c r="F24" s="499"/>
      <c r="G24" s="499"/>
      <c r="H24" s="499"/>
      <c r="I24" s="499"/>
      <c r="J24" s="499"/>
      <c r="K24" s="500"/>
      <c r="L24" s="520">
        <v>1</v>
      </c>
      <c r="M24" s="521"/>
      <c r="N24" s="521"/>
      <c r="O24" s="521"/>
      <c r="P24" s="563"/>
      <c r="Q24" s="520">
        <v>9930</v>
      </c>
      <c r="R24" s="521"/>
      <c r="S24" s="521"/>
      <c r="T24" s="521"/>
      <c r="U24" s="521"/>
      <c r="V24" s="563"/>
      <c r="W24" s="622"/>
      <c r="X24" s="610"/>
      <c r="Y24" s="611"/>
      <c r="Z24" s="519" t="s">
        <v>169</v>
      </c>
      <c r="AA24" s="499"/>
      <c r="AB24" s="499"/>
      <c r="AC24" s="499"/>
      <c r="AD24" s="499"/>
      <c r="AE24" s="499"/>
      <c r="AF24" s="499"/>
      <c r="AG24" s="500"/>
      <c r="AH24" s="520">
        <v>884</v>
      </c>
      <c r="AI24" s="521"/>
      <c r="AJ24" s="521"/>
      <c r="AK24" s="521"/>
      <c r="AL24" s="563"/>
      <c r="AM24" s="520">
        <v>2621944</v>
      </c>
      <c r="AN24" s="521"/>
      <c r="AO24" s="521"/>
      <c r="AP24" s="521"/>
      <c r="AQ24" s="521"/>
      <c r="AR24" s="563"/>
      <c r="AS24" s="520">
        <v>2966</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29243306</v>
      </c>
      <c r="BO24" s="470"/>
      <c r="BP24" s="470"/>
      <c r="BQ24" s="470"/>
      <c r="BR24" s="470"/>
      <c r="BS24" s="470"/>
      <c r="BT24" s="470"/>
      <c r="BU24" s="471"/>
      <c r="BV24" s="469">
        <v>28961273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 customHeight="1" x14ac:dyDescent="0.15">
      <c r="A25" s="187"/>
      <c r="B25" s="609"/>
      <c r="C25" s="610"/>
      <c r="D25" s="611"/>
      <c r="E25" s="519" t="s">
        <v>171</v>
      </c>
      <c r="F25" s="499"/>
      <c r="G25" s="499"/>
      <c r="H25" s="499"/>
      <c r="I25" s="499"/>
      <c r="J25" s="499"/>
      <c r="K25" s="500"/>
      <c r="L25" s="520">
        <v>1</v>
      </c>
      <c r="M25" s="521"/>
      <c r="N25" s="521"/>
      <c r="O25" s="521"/>
      <c r="P25" s="563"/>
      <c r="Q25" s="520">
        <v>8180</v>
      </c>
      <c r="R25" s="521"/>
      <c r="S25" s="521"/>
      <c r="T25" s="521"/>
      <c r="U25" s="521"/>
      <c r="V25" s="563"/>
      <c r="W25" s="622"/>
      <c r="X25" s="610"/>
      <c r="Y25" s="611"/>
      <c r="Z25" s="519" t="s">
        <v>172</v>
      </c>
      <c r="AA25" s="499"/>
      <c r="AB25" s="499"/>
      <c r="AC25" s="499"/>
      <c r="AD25" s="499"/>
      <c r="AE25" s="499"/>
      <c r="AF25" s="499"/>
      <c r="AG25" s="500"/>
      <c r="AH25" s="520">
        <v>156</v>
      </c>
      <c r="AI25" s="521"/>
      <c r="AJ25" s="521"/>
      <c r="AK25" s="521"/>
      <c r="AL25" s="563"/>
      <c r="AM25" s="520">
        <v>456612</v>
      </c>
      <c r="AN25" s="521"/>
      <c r="AO25" s="521"/>
      <c r="AP25" s="521"/>
      <c r="AQ25" s="521"/>
      <c r="AR25" s="563"/>
      <c r="AS25" s="520">
        <v>2927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1750811</v>
      </c>
      <c r="BO25" s="433"/>
      <c r="BP25" s="433"/>
      <c r="BQ25" s="433"/>
      <c r="BR25" s="433"/>
      <c r="BS25" s="433"/>
      <c r="BT25" s="433"/>
      <c r="BU25" s="434"/>
      <c r="BV25" s="432">
        <v>1945257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 customHeight="1" x14ac:dyDescent="0.15">
      <c r="A26" s="187"/>
      <c r="B26" s="609"/>
      <c r="C26" s="610"/>
      <c r="D26" s="611"/>
      <c r="E26" s="519" t="s">
        <v>174</v>
      </c>
      <c r="F26" s="499"/>
      <c r="G26" s="499"/>
      <c r="H26" s="499"/>
      <c r="I26" s="499"/>
      <c r="J26" s="499"/>
      <c r="K26" s="500"/>
      <c r="L26" s="520">
        <v>1</v>
      </c>
      <c r="M26" s="521"/>
      <c r="N26" s="521"/>
      <c r="O26" s="521"/>
      <c r="P26" s="563"/>
      <c r="Q26" s="520">
        <v>7330</v>
      </c>
      <c r="R26" s="521"/>
      <c r="S26" s="521"/>
      <c r="T26" s="521"/>
      <c r="U26" s="521"/>
      <c r="V26" s="563"/>
      <c r="W26" s="622"/>
      <c r="X26" s="610"/>
      <c r="Y26" s="611"/>
      <c r="Z26" s="519" t="s">
        <v>175</v>
      </c>
      <c r="AA26" s="632"/>
      <c r="AB26" s="632"/>
      <c r="AC26" s="632"/>
      <c r="AD26" s="632"/>
      <c r="AE26" s="632"/>
      <c r="AF26" s="632"/>
      <c r="AG26" s="633"/>
      <c r="AH26" s="520">
        <v>70</v>
      </c>
      <c r="AI26" s="521"/>
      <c r="AJ26" s="521"/>
      <c r="AK26" s="521"/>
      <c r="AL26" s="563"/>
      <c r="AM26" s="520">
        <v>202790</v>
      </c>
      <c r="AN26" s="521"/>
      <c r="AO26" s="521"/>
      <c r="AP26" s="521"/>
      <c r="AQ26" s="521"/>
      <c r="AR26" s="563"/>
      <c r="AS26" s="520">
        <v>2897</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 customHeight="1" thickBot="1" x14ac:dyDescent="0.2">
      <c r="A27" s="187"/>
      <c r="B27" s="609"/>
      <c r="C27" s="610"/>
      <c r="D27" s="611"/>
      <c r="E27" s="519" t="s">
        <v>178</v>
      </c>
      <c r="F27" s="499"/>
      <c r="G27" s="499"/>
      <c r="H27" s="499"/>
      <c r="I27" s="499"/>
      <c r="J27" s="499"/>
      <c r="K27" s="500"/>
      <c r="L27" s="520">
        <v>1</v>
      </c>
      <c r="M27" s="521"/>
      <c r="N27" s="521"/>
      <c r="O27" s="521"/>
      <c r="P27" s="563"/>
      <c r="Q27" s="520">
        <v>5540</v>
      </c>
      <c r="R27" s="521"/>
      <c r="S27" s="521"/>
      <c r="T27" s="521"/>
      <c r="U27" s="521"/>
      <c r="V27" s="563"/>
      <c r="W27" s="622"/>
      <c r="X27" s="610"/>
      <c r="Y27" s="611"/>
      <c r="Z27" s="519" t="s">
        <v>179</v>
      </c>
      <c r="AA27" s="499"/>
      <c r="AB27" s="499"/>
      <c r="AC27" s="499"/>
      <c r="AD27" s="499"/>
      <c r="AE27" s="499"/>
      <c r="AF27" s="499"/>
      <c r="AG27" s="500"/>
      <c r="AH27" s="520" t="s">
        <v>177</v>
      </c>
      <c r="AI27" s="521"/>
      <c r="AJ27" s="521"/>
      <c r="AK27" s="521"/>
      <c r="AL27" s="563"/>
      <c r="AM27" s="520" t="s">
        <v>177</v>
      </c>
      <c r="AN27" s="521"/>
      <c r="AO27" s="521"/>
      <c r="AP27" s="521"/>
      <c r="AQ27" s="521"/>
      <c r="AR27" s="563"/>
      <c r="AS27" s="520" t="s">
        <v>177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912273</v>
      </c>
      <c r="BO27" s="646"/>
      <c r="BP27" s="646"/>
      <c r="BQ27" s="646"/>
      <c r="BR27" s="646"/>
      <c r="BS27" s="646"/>
      <c r="BT27" s="646"/>
      <c r="BU27" s="647"/>
      <c r="BV27" s="645">
        <v>910846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 customHeight="1" x14ac:dyDescent="0.15">
      <c r="A28" s="187"/>
      <c r="B28" s="609"/>
      <c r="C28" s="610"/>
      <c r="D28" s="611"/>
      <c r="E28" s="519" t="s">
        <v>181</v>
      </c>
      <c r="F28" s="499"/>
      <c r="G28" s="499"/>
      <c r="H28" s="499"/>
      <c r="I28" s="499"/>
      <c r="J28" s="499"/>
      <c r="K28" s="500"/>
      <c r="L28" s="520">
        <v>1</v>
      </c>
      <c r="M28" s="521"/>
      <c r="N28" s="521"/>
      <c r="O28" s="521"/>
      <c r="P28" s="563"/>
      <c r="Q28" s="520">
        <v>5040</v>
      </c>
      <c r="R28" s="521"/>
      <c r="S28" s="521"/>
      <c r="T28" s="521"/>
      <c r="U28" s="521"/>
      <c r="V28" s="563"/>
      <c r="W28" s="622"/>
      <c r="X28" s="610"/>
      <c r="Y28" s="611"/>
      <c r="Z28" s="519" t="s">
        <v>182</v>
      </c>
      <c r="AA28" s="499"/>
      <c r="AB28" s="499"/>
      <c r="AC28" s="499"/>
      <c r="AD28" s="499"/>
      <c r="AE28" s="499"/>
      <c r="AF28" s="499"/>
      <c r="AG28" s="500"/>
      <c r="AH28" s="520" t="s">
        <v>129</v>
      </c>
      <c r="AI28" s="521"/>
      <c r="AJ28" s="521"/>
      <c r="AK28" s="521"/>
      <c r="AL28" s="563"/>
      <c r="AM28" s="520" t="s">
        <v>177</v>
      </c>
      <c r="AN28" s="521"/>
      <c r="AO28" s="521"/>
      <c r="AP28" s="521"/>
      <c r="AQ28" s="521"/>
      <c r="AR28" s="563"/>
      <c r="AS28" s="520" t="s">
        <v>177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4231693</v>
      </c>
      <c r="BO28" s="433"/>
      <c r="BP28" s="433"/>
      <c r="BQ28" s="433"/>
      <c r="BR28" s="433"/>
      <c r="BS28" s="433"/>
      <c r="BT28" s="433"/>
      <c r="BU28" s="434"/>
      <c r="BV28" s="432">
        <v>4230433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 customHeight="1" x14ac:dyDescent="0.15">
      <c r="A29" s="187"/>
      <c r="B29" s="609"/>
      <c r="C29" s="610"/>
      <c r="D29" s="611"/>
      <c r="E29" s="519" t="s">
        <v>184</v>
      </c>
      <c r="F29" s="499"/>
      <c r="G29" s="499"/>
      <c r="H29" s="499"/>
      <c r="I29" s="499"/>
      <c r="J29" s="499"/>
      <c r="K29" s="500"/>
      <c r="L29" s="520">
        <v>24</v>
      </c>
      <c r="M29" s="521"/>
      <c r="N29" s="521"/>
      <c r="O29" s="521"/>
      <c r="P29" s="563"/>
      <c r="Q29" s="520">
        <v>4830</v>
      </c>
      <c r="R29" s="521"/>
      <c r="S29" s="521"/>
      <c r="T29" s="521"/>
      <c r="U29" s="521"/>
      <c r="V29" s="563"/>
      <c r="W29" s="623"/>
      <c r="X29" s="624"/>
      <c r="Y29" s="625"/>
      <c r="Z29" s="519" t="s">
        <v>185</v>
      </c>
      <c r="AA29" s="499"/>
      <c r="AB29" s="499"/>
      <c r="AC29" s="499"/>
      <c r="AD29" s="499"/>
      <c r="AE29" s="499"/>
      <c r="AF29" s="499"/>
      <c r="AG29" s="500"/>
      <c r="AH29" s="520">
        <v>884</v>
      </c>
      <c r="AI29" s="521"/>
      <c r="AJ29" s="521"/>
      <c r="AK29" s="521"/>
      <c r="AL29" s="563"/>
      <c r="AM29" s="520">
        <v>2621944</v>
      </c>
      <c r="AN29" s="521"/>
      <c r="AO29" s="521"/>
      <c r="AP29" s="521"/>
      <c r="AQ29" s="521"/>
      <c r="AR29" s="563"/>
      <c r="AS29" s="520">
        <v>2966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615212</v>
      </c>
      <c r="BO29" s="470"/>
      <c r="BP29" s="470"/>
      <c r="BQ29" s="470"/>
      <c r="BR29" s="470"/>
      <c r="BS29" s="470"/>
      <c r="BT29" s="470"/>
      <c r="BU29" s="471"/>
      <c r="BV29" s="469">
        <v>615029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100.1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7851182</v>
      </c>
      <c r="BO30" s="646"/>
      <c r="BP30" s="646"/>
      <c r="BQ30" s="646"/>
      <c r="BR30" s="646"/>
      <c r="BS30" s="646"/>
      <c r="BT30" s="646"/>
      <c r="BU30" s="647"/>
      <c r="BV30" s="645">
        <v>8061517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6"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6"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6"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194</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99999999999997"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IF('各会計、関係団体の財政状況及び健全化判断比率'!B35="","",'各会計、関係団体の財政状況及び健全化判断比率'!B35)</f>
        <v>尾張都市計画事業稲沢西土地区画整理事業特別会計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愛知県後期高齢者医療広域連合
（一般会計）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稲沢市土地開発公社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99999999999997"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愛知県後期高齢者医療広域連合
（後期高齢者医療特別会計）</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稲沢市文化振興財団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99999999999997"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99999999999997"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8</v>
      </c>
      <c r="AN37" s="658"/>
      <c r="AO37" s="659" t="str">
        <f>IF('各会計、関係団体の財政状況及び健全化判断比率'!B34="","",'各会計、関係団体の財政状況及び健全化判断比率'!B34)</f>
        <v>集落排水事業会計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99999999999997"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99999999999997"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99999999999997"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99999999999997"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99999999999997"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99999999999997"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6"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4fXww27RdURn3Di3tjdD66maydGKSXG+ayeO6PxuO8sMljB7H+S6PoS11kSFyZVoHdBZsquIY5Qt1anIWvrTSA==" saltValue="aanB/ryPbfX+ADV796Ew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6"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6"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21850372</v>
      </c>
      <c r="S5" s="675"/>
      <c r="T5" s="675"/>
      <c r="U5" s="675"/>
      <c r="V5" s="675"/>
      <c r="W5" s="675"/>
      <c r="X5" s="675"/>
      <c r="Y5" s="676"/>
      <c r="Z5" s="677">
        <v>32.5</v>
      </c>
      <c r="AA5" s="677"/>
      <c r="AB5" s="677"/>
      <c r="AC5" s="677"/>
      <c r="AD5" s="678">
        <v>20822684</v>
      </c>
      <c r="AE5" s="678"/>
      <c r="AF5" s="678"/>
      <c r="AG5" s="678"/>
      <c r="AH5" s="678"/>
      <c r="AI5" s="678"/>
      <c r="AJ5" s="678"/>
      <c r="AK5" s="678"/>
      <c r="AL5" s="679">
        <v>73.8</v>
      </c>
      <c r="AM5" s="680"/>
      <c r="AN5" s="680"/>
      <c r="AO5" s="681"/>
      <c r="AP5" s="671" t="s">
        <v>227</v>
      </c>
      <c r="AQ5" s="672"/>
      <c r="AR5" s="672"/>
      <c r="AS5" s="672"/>
      <c r="AT5" s="672"/>
      <c r="AU5" s="672"/>
      <c r="AV5" s="672"/>
      <c r="AW5" s="672"/>
      <c r="AX5" s="672"/>
      <c r="AY5" s="672"/>
      <c r="AZ5" s="672"/>
      <c r="BA5" s="672"/>
      <c r="BB5" s="672"/>
      <c r="BC5" s="672"/>
      <c r="BD5" s="672"/>
      <c r="BE5" s="672"/>
      <c r="BF5" s="673"/>
      <c r="BG5" s="685">
        <v>20943319</v>
      </c>
      <c r="BH5" s="686"/>
      <c r="BI5" s="686"/>
      <c r="BJ5" s="686"/>
      <c r="BK5" s="686"/>
      <c r="BL5" s="686"/>
      <c r="BM5" s="686"/>
      <c r="BN5" s="687"/>
      <c r="BO5" s="688">
        <v>95.8</v>
      </c>
      <c r="BP5" s="688"/>
      <c r="BQ5" s="688"/>
      <c r="BR5" s="688"/>
      <c r="BS5" s="689">
        <v>120635</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484907</v>
      </c>
      <c r="S6" s="686"/>
      <c r="T6" s="686"/>
      <c r="U6" s="686"/>
      <c r="V6" s="686"/>
      <c r="W6" s="686"/>
      <c r="X6" s="686"/>
      <c r="Y6" s="687"/>
      <c r="Z6" s="688">
        <v>0.7</v>
      </c>
      <c r="AA6" s="688"/>
      <c r="AB6" s="688"/>
      <c r="AC6" s="688"/>
      <c r="AD6" s="689">
        <v>484907</v>
      </c>
      <c r="AE6" s="689"/>
      <c r="AF6" s="689"/>
      <c r="AG6" s="689"/>
      <c r="AH6" s="689"/>
      <c r="AI6" s="689"/>
      <c r="AJ6" s="689"/>
      <c r="AK6" s="689"/>
      <c r="AL6" s="690">
        <v>1.7</v>
      </c>
      <c r="AM6" s="691"/>
      <c r="AN6" s="691"/>
      <c r="AO6" s="692"/>
      <c r="AP6" s="682" t="s">
        <v>232</v>
      </c>
      <c r="AQ6" s="683"/>
      <c r="AR6" s="683"/>
      <c r="AS6" s="683"/>
      <c r="AT6" s="683"/>
      <c r="AU6" s="683"/>
      <c r="AV6" s="683"/>
      <c r="AW6" s="683"/>
      <c r="AX6" s="683"/>
      <c r="AY6" s="683"/>
      <c r="AZ6" s="683"/>
      <c r="BA6" s="683"/>
      <c r="BB6" s="683"/>
      <c r="BC6" s="683"/>
      <c r="BD6" s="683"/>
      <c r="BE6" s="683"/>
      <c r="BF6" s="684"/>
      <c r="BG6" s="685">
        <v>20943319</v>
      </c>
      <c r="BH6" s="686"/>
      <c r="BI6" s="686"/>
      <c r="BJ6" s="686"/>
      <c r="BK6" s="686"/>
      <c r="BL6" s="686"/>
      <c r="BM6" s="686"/>
      <c r="BN6" s="687"/>
      <c r="BO6" s="688">
        <v>95.8</v>
      </c>
      <c r="BP6" s="688"/>
      <c r="BQ6" s="688"/>
      <c r="BR6" s="688"/>
      <c r="BS6" s="689">
        <v>120635</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320225</v>
      </c>
      <c r="CS6" s="686"/>
      <c r="CT6" s="686"/>
      <c r="CU6" s="686"/>
      <c r="CV6" s="686"/>
      <c r="CW6" s="686"/>
      <c r="CX6" s="686"/>
      <c r="CY6" s="687"/>
      <c r="CZ6" s="679">
        <v>0.5</v>
      </c>
      <c r="DA6" s="680"/>
      <c r="DB6" s="680"/>
      <c r="DC6" s="699"/>
      <c r="DD6" s="694" t="s">
        <v>129</v>
      </c>
      <c r="DE6" s="686"/>
      <c r="DF6" s="686"/>
      <c r="DG6" s="686"/>
      <c r="DH6" s="686"/>
      <c r="DI6" s="686"/>
      <c r="DJ6" s="686"/>
      <c r="DK6" s="686"/>
      <c r="DL6" s="686"/>
      <c r="DM6" s="686"/>
      <c r="DN6" s="686"/>
      <c r="DO6" s="686"/>
      <c r="DP6" s="687"/>
      <c r="DQ6" s="694">
        <v>320225</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20480</v>
      </c>
      <c r="S7" s="686"/>
      <c r="T7" s="686"/>
      <c r="U7" s="686"/>
      <c r="V7" s="686"/>
      <c r="W7" s="686"/>
      <c r="X7" s="686"/>
      <c r="Y7" s="687"/>
      <c r="Z7" s="688">
        <v>0</v>
      </c>
      <c r="AA7" s="688"/>
      <c r="AB7" s="688"/>
      <c r="AC7" s="688"/>
      <c r="AD7" s="689">
        <v>20480</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9343813</v>
      </c>
      <c r="BH7" s="686"/>
      <c r="BI7" s="686"/>
      <c r="BJ7" s="686"/>
      <c r="BK7" s="686"/>
      <c r="BL7" s="686"/>
      <c r="BM7" s="686"/>
      <c r="BN7" s="687"/>
      <c r="BO7" s="688">
        <v>42.8</v>
      </c>
      <c r="BP7" s="688"/>
      <c r="BQ7" s="688"/>
      <c r="BR7" s="688"/>
      <c r="BS7" s="689">
        <v>120635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19889977</v>
      </c>
      <c r="CS7" s="686"/>
      <c r="CT7" s="686"/>
      <c r="CU7" s="686"/>
      <c r="CV7" s="686"/>
      <c r="CW7" s="686"/>
      <c r="CX7" s="686"/>
      <c r="CY7" s="687"/>
      <c r="CZ7" s="688">
        <v>30.4</v>
      </c>
      <c r="DA7" s="688"/>
      <c r="DB7" s="688"/>
      <c r="DC7" s="688"/>
      <c r="DD7" s="694">
        <v>1808014</v>
      </c>
      <c r="DE7" s="686"/>
      <c r="DF7" s="686"/>
      <c r="DG7" s="686"/>
      <c r="DH7" s="686"/>
      <c r="DI7" s="686"/>
      <c r="DJ7" s="686"/>
      <c r="DK7" s="686"/>
      <c r="DL7" s="686"/>
      <c r="DM7" s="686"/>
      <c r="DN7" s="686"/>
      <c r="DO7" s="686"/>
      <c r="DP7" s="687"/>
      <c r="DQ7" s="694">
        <v>3831801</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119972</v>
      </c>
      <c r="S8" s="686"/>
      <c r="T8" s="686"/>
      <c r="U8" s="686"/>
      <c r="V8" s="686"/>
      <c r="W8" s="686"/>
      <c r="X8" s="686"/>
      <c r="Y8" s="687"/>
      <c r="Z8" s="688">
        <v>0.2</v>
      </c>
      <c r="AA8" s="688"/>
      <c r="AB8" s="688"/>
      <c r="AC8" s="688"/>
      <c r="AD8" s="689">
        <v>119972</v>
      </c>
      <c r="AE8" s="689"/>
      <c r="AF8" s="689"/>
      <c r="AG8" s="689"/>
      <c r="AH8" s="689"/>
      <c r="AI8" s="689"/>
      <c r="AJ8" s="689"/>
      <c r="AK8" s="689"/>
      <c r="AL8" s="690">
        <v>0.4</v>
      </c>
      <c r="AM8" s="691"/>
      <c r="AN8" s="691"/>
      <c r="AO8" s="692"/>
      <c r="AP8" s="682" t="s">
        <v>238</v>
      </c>
      <c r="AQ8" s="683"/>
      <c r="AR8" s="683"/>
      <c r="AS8" s="683"/>
      <c r="AT8" s="683"/>
      <c r="AU8" s="683"/>
      <c r="AV8" s="683"/>
      <c r="AW8" s="683"/>
      <c r="AX8" s="683"/>
      <c r="AY8" s="683"/>
      <c r="AZ8" s="683"/>
      <c r="BA8" s="683"/>
      <c r="BB8" s="683"/>
      <c r="BC8" s="683"/>
      <c r="BD8" s="683"/>
      <c r="BE8" s="683"/>
      <c r="BF8" s="684"/>
      <c r="BG8" s="685">
        <v>254493</v>
      </c>
      <c r="BH8" s="686"/>
      <c r="BI8" s="686"/>
      <c r="BJ8" s="686"/>
      <c r="BK8" s="686"/>
      <c r="BL8" s="686"/>
      <c r="BM8" s="686"/>
      <c r="BN8" s="687"/>
      <c r="BO8" s="688">
        <v>1.2</v>
      </c>
      <c r="BP8" s="688"/>
      <c r="BQ8" s="688"/>
      <c r="BR8" s="688"/>
      <c r="BS8" s="694" t="s">
        <v>239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17880348</v>
      </c>
      <c r="CS8" s="686"/>
      <c r="CT8" s="686"/>
      <c r="CU8" s="686"/>
      <c r="CV8" s="686"/>
      <c r="CW8" s="686"/>
      <c r="CX8" s="686"/>
      <c r="CY8" s="687"/>
      <c r="CZ8" s="688">
        <v>27.4</v>
      </c>
      <c r="DA8" s="688"/>
      <c r="DB8" s="688"/>
      <c r="DC8" s="688"/>
      <c r="DD8" s="694">
        <v>279129</v>
      </c>
      <c r="DE8" s="686"/>
      <c r="DF8" s="686"/>
      <c r="DG8" s="686"/>
      <c r="DH8" s="686"/>
      <c r="DI8" s="686"/>
      <c r="DJ8" s="686"/>
      <c r="DK8" s="686"/>
      <c r="DL8" s="686"/>
      <c r="DM8" s="686"/>
      <c r="DN8" s="686"/>
      <c r="DO8" s="686"/>
      <c r="DP8" s="687"/>
      <c r="DQ8" s="694">
        <v>9554369</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113390</v>
      </c>
      <c r="S9" s="686"/>
      <c r="T9" s="686"/>
      <c r="U9" s="686"/>
      <c r="V9" s="686"/>
      <c r="W9" s="686"/>
      <c r="X9" s="686"/>
      <c r="Y9" s="687"/>
      <c r="Z9" s="688">
        <v>0.2</v>
      </c>
      <c r="AA9" s="688"/>
      <c r="AB9" s="688"/>
      <c r="AC9" s="688"/>
      <c r="AD9" s="689">
        <v>113390</v>
      </c>
      <c r="AE9" s="689"/>
      <c r="AF9" s="689"/>
      <c r="AG9" s="689"/>
      <c r="AH9" s="689"/>
      <c r="AI9" s="689"/>
      <c r="AJ9" s="689"/>
      <c r="AK9" s="689"/>
      <c r="AL9" s="690">
        <v>0.4</v>
      </c>
      <c r="AM9" s="691"/>
      <c r="AN9" s="691"/>
      <c r="AO9" s="692"/>
      <c r="AP9" s="682" t="s">
        <v>242</v>
      </c>
      <c r="AQ9" s="683"/>
      <c r="AR9" s="683"/>
      <c r="AS9" s="683"/>
      <c r="AT9" s="683"/>
      <c r="AU9" s="683"/>
      <c r="AV9" s="683"/>
      <c r="AW9" s="683"/>
      <c r="AX9" s="683"/>
      <c r="AY9" s="683"/>
      <c r="AZ9" s="683"/>
      <c r="BA9" s="683"/>
      <c r="BB9" s="683"/>
      <c r="BC9" s="683"/>
      <c r="BD9" s="683"/>
      <c r="BE9" s="683"/>
      <c r="BF9" s="684"/>
      <c r="BG9" s="685">
        <v>7877273</v>
      </c>
      <c r="BH9" s="686"/>
      <c r="BI9" s="686"/>
      <c r="BJ9" s="686"/>
      <c r="BK9" s="686"/>
      <c r="BL9" s="686"/>
      <c r="BM9" s="686"/>
      <c r="BN9" s="687"/>
      <c r="BO9" s="688">
        <v>36.1</v>
      </c>
      <c r="BP9" s="688"/>
      <c r="BQ9" s="688"/>
      <c r="BR9" s="688"/>
      <c r="BS9" s="694" t="s">
        <v>129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5702517</v>
      </c>
      <c r="CS9" s="686"/>
      <c r="CT9" s="686"/>
      <c r="CU9" s="686"/>
      <c r="CV9" s="686"/>
      <c r="CW9" s="686"/>
      <c r="CX9" s="686"/>
      <c r="CY9" s="687"/>
      <c r="CZ9" s="688">
        <v>8.6999999999999993</v>
      </c>
      <c r="DA9" s="688"/>
      <c r="DB9" s="688"/>
      <c r="DC9" s="688"/>
      <c r="DD9" s="694">
        <v>2076418</v>
      </c>
      <c r="DE9" s="686"/>
      <c r="DF9" s="686"/>
      <c r="DG9" s="686"/>
      <c r="DH9" s="686"/>
      <c r="DI9" s="686"/>
      <c r="DJ9" s="686"/>
      <c r="DK9" s="686"/>
      <c r="DL9" s="686"/>
      <c r="DM9" s="686"/>
      <c r="DN9" s="686"/>
      <c r="DO9" s="686"/>
      <c r="DP9" s="687"/>
      <c r="DQ9" s="694">
        <v>3741892</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129</v>
      </c>
      <c r="AA10" s="688"/>
      <c r="AB10" s="688"/>
      <c r="AC10" s="688"/>
      <c r="AD10" s="689" t="s">
        <v>239</v>
      </c>
      <c r="AE10" s="689"/>
      <c r="AF10" s="689"/>
      <c r="AG10" s="689"/>
      <c r="AH10" s="689"/>
      <c r="AI10" s="689"/>
      <c r="AJ10" s="689"/>
      <c r="AK10" s="689"/>
      <c r="AL10" s="690" t="s">
        <v>129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344264</v>
      </c>
      <c r="BH10" s="686"/>
      <c r="BI10" s="686"/>
      <c r="BJ10" s="686"/>
      <c r="BK10" s="686"/>
      <c r="BL10" s="686"/>
      <c r="BM10" s="686"/>
      <c r="BN10" s="687"/>
      <c r="BO10" s="688">
        <v>1.6</v>
      </c>
      <c r="BP10" s="688"/>
      <c r="BQ10" s="688"/>
      <c r="BR10" s="688"/>
      <c r="BS10" s="694" t="s">
        <v>129</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117643</v>
      </c>
      <c r="CS10" s="686"/>
      <c r="CT10" s="686"/>
      <c r="CU10" s="686"/>
      <c r="CV10" s="686"/>
      <c r="CW10" s="686"/>
      <c r="CX10" s="686"/>
      <c r="CY10" s="687"/>
      <c r="CZ10" s="688">
        <v>0.2</v>
      </c>
      <c r="DA10" s="688"/>
      <c r="DB10" s="688"/>
      <c r="DC10" s="688"/>
      <c r="DD10" s="694" t="s">
        <v>239</v>
      </c>
      <c r="DE10" s="686"/>
      <c r="DF10" s="686"/>
      <c r="DG10" s="686"/>
      <c r="DH10" s="686"/>
      <c r="DI10" s="686"/>
      <c r="DJ10" s="686"/>
      <c r="DK10" s="686"/>
      <c r="DL10" s="686"/>
      <c r="DM10" s="686"/>
      <c r="DN10" s="686"/>
      <c r="DO10" s="686"/>
      <c r="DP10" s="687"/>
      <c r="DQ10" s="694">
        <v>95762</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3021932</v>
      </c>
      <c r="S11" s="686"/>
      <c r="T11" s="686"/>
      <c r="U11" s="686"/>
      <c r="V11" s="686"/>
      <c r="W11" s="686"/>
      <c r="X11" s="686"/>
      <c r="Y11" s="687"/>
      <c r="Z11" s="690">
        <v>4.5</v>
      </c>
      <c r="AA11" s="691"/>
      <c r="AB11" s="691"/>
      <c r="AC11" s="703"/>
      <c r="AD11" s="694">
        <v>3021932</v>
      </c>
      <c r="AE11" s="686"/>
      <c r="AF11" s="686"/>
      <c r="AG11" s="686"/>
      <c r="AH11" s="686"/>
      <c r="AI11" s="686"/>
      <c r="AJ11" s="686"/>
      <c r="AK11" s="687"/>
      <c r="AL11" s="690">
        <v>10.7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867783</v>
      </c>
      <c r="BH11" s="686"/>
      <c r="BI11" s="686"/>
      <c r="BJ11" s="686"/>
      <c r="BK11" s="686"/>
      <c r="BL11" s="686"/>
      <c r="BM11" s="686"/>
      <c r="BN11" s="687"/>
      <c r="BO11" s="688">
        <v>4</v>
      </c>
      <c r="BP11" s="688"/>
      <c r="BQ11" s="688"/>
      <c r="BR11" s="688"/>
      <c r="BS11" s="694">
        <v>120635</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1133399</v>
      </c>
      <c r="CS11" s="686"/>
      <c r="CT11" s="686"/>
      <c r="CU11" s="686"/>
      <c r="CV11" s="686"/>
      <c r="CW11" s="686"/>
      <c r="CX11" s="686"/>
      <c r="CY11" s="687"/>
      <c r="CZ11" s="688">
        <v>1.7</v>
      </c>
      <c r="DA11" s="688"/>
      <c r="DB11" s="688"/>
      <c r="DC11" s="688"/>
      <c r="DD11" s="694">
        <v>800918</v>
      </c>
      <c r="DE11" s="686"/>
      <c r="DF11" s="686"/>
      <c r="DG11" s="686"/>
      <c r="DH11" s="686"/>
      <c r="DI11" s="686"/>
      <c r="DJ11" s="686"/>
      <c r="DK11" s="686"/>
      <c r="DL11" s="686"/>
      <c r="DM11" s="686"/>
      <c r="DN11" s="686"/>
      <c r="DO11" s="686"/>
      <c r="DP11" s="687"/>
      <c r="DQ11" s="694">
        <v>408186</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239</v>
      </c>
      <c r="AE12" s="689"/>
      <c r="AF12" s="689"/>
      <c r="AG12" s="689"/>
      <c r="AH12" s="689"/>
      <c r="AI12" s="689"/>
      <c r="AJ12" s="689"/>
      <c r="AK12" s="689"/>
      <c r="AL12" s="690" t="s">
        <v>129</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10499271</v>
      </c>
      <c r="BH12" s="686"/>
      <c r="BI12" s="686"/>
      <c r="BJ12" s="686"/>
      <c r="BK12" s="686"/>
      <c r="BL12" s="686"/>
      <c r="BM12" s="686"/>
      <c r="BN12" s="687"/>
      <c r="BO12" s="688">
        <v>48.1</v>
      </c>
      <c r="BP12" s="688"/>
      <c r="BQ12" s="688"/>
      <c r="BR12" s="688"/>
      <c r="BS12" s="694" t="s">
        <v>129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870692</v>
      </c>
      <c r="CS12" s="686"/>
      <c r="CT12" s="686"/>
      <c r="CU12" s="686"/>
      <c r="CV12" s="686"/>
      <c r="CW12" s="686"/>
      <c r="CX12" s="686"/>
      <c r="CY12" s="687"/>
      <c r="CZ12" s="688">
        <v>1.3</v>
      </c>
      <c r="DA12" s="688"/>
      <c r="DB12" s="688"/>
      <c r="DC12" s="688"/>
      <c r="DD12" s="694">
        <v>30055</v>
      </c>
      <c r="DE12" s="686"/>
      <c r="DF12" s="686"/>
      <c r="DG12" s="686"/>
      <c r="DH12" s="686"/>
      <c r="DI12" s="686"/>
      <c r="DJ12" s="686"/>
      <c r="DK12" s="686"/>
      <c r="DL12" s="686"/>
      <c r="DM12" s="686"/>
      <c r="DN12" s="686"/>
      <c r="DO12" s="686"/>
      <c r="DP12" s="687"/>
      <c r="DQ12" s="694">
        <v>544694</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239</v>
      </c>
      <c r="AA13" s="688"/>
      <c r="AB13" s="688"/>
      <c r="AC13" s="688"/>
      <c r="AD13" s="689" t="s">
        <v>239</v>
      </c>
      <c r="AE13" s="689"/>
      <c r="AF13" s="689"/>
      <c r="AG13" s="689"/>
      <c r="AH13" s="689"/>
      <c r="AI13" s="689"/>
      <c r="AJ13" s="689"/>
      <c r="AK13" s="689"/>
      <c r="AL13" s="690" t="s">
        <v>129</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10455270</v>
      </c>
      <c r="BH13" s="686"/>
      <c r="BI13" s="686"/>
      <c r="BJ13" s="686"/>
      <c r="BK13" s="686"/>
      <c r="BL13" s="686"/>
      <c r="BM13" s="686"/>
      <c r="BN13" s="687"/>
      <c r="BO13" s="688">
        <v>47.8</v>
      </c>
      <c r="BP13" s="688"/>
      <c r="BQ13" s="688"/>
      <c r="BR13" s="688"/>
      <c r="BS13" s="694" t="s">
        <v>239</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5358454</v>
      </c>
      <c r="CS13" s="686"/>
      <c r="CT13" s="686"/>
      <c r="CU13" s="686"/>
      <c r="CV13" s="686"/>
      <c r="CW13" s="686"/>
      <c r="CX13" s="686"/>
      <c r="CY13" s="687"/>
      <c r="CZ13" s="688">
        <v>8.1999999999999993</v>
      </c>
      <c r="DA13" s="688"/>
      <c r="DB13" s="688"/>
      <c r="DC13" s="688"/>
      <c r="DD13" s="694">
        <v>2470941</v>
      </c>
      <c r="DE13" s="686"/>
      <c r="DF13" s="686"/>
      <c r="DG13" s="686"/>
      <c r="DH13" s="686"/>
      <c r="DI13" s="686"/>
      <c r="DJ13" s="686"/>
      <c r="DK13" s="686"/>
      <c r="DL13" s="686"/>
      <c r="DM13" s="686"/>
      <c r="DN13" s="686"/>
      <c r="DO13" s="686"/>
      <c r="DP13" s="687"/>
      <c r="DQ13" s="694">
        <v>4047215</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239</v>
      </c>
      <c r="S14" s="686"/>
      <c r="T14" s="686"/>
      <c r="U14" s="686"/>
      <c r="V14" s="686"/>
      <c r="W14" s="686"/>
      <c r="X14" s="686"/>
      <c r="Y14" s="687"/>
      <c r="Z14" s="688" t="s">
        <v>239</v>
      </c>
      <c r="AA14" s="688"/>
      <c r="AB14" s="688"/>
      <c r="AC14" s="688"/>
      <c r="AD14" s="689" t="s">
        <v>129</v>
      </c>
      <c r="AE14" s="689"/>
      <c r="AF14" s="689"/>
      <c r="AG14" s="689"/>
      <c r="AH14" s="689"/>
      <c r="AI14" s="689"/>
      <c r="AJ14" s="689"/>
      <c r="AK14" s="689"/>
      <c r="AL14" s="690" t="s">
        <v>239</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313702</v>
      </c>
      <c r="BH14" s="686"/>
      <c r="BI14" s="686"/>
      <c r="BJ14" s="686"/>
      <c r="BK14" s="686"/>
      <c r="BL14" s="686"/>
      <c r="BM14" s="686"/>
      <c r="BN14" s="687"/>
      <c r="BO14" s="688">
        <v>1.4</v>
      </c>
      <c r="BP14" s="688"/>
      <c r="BQ14" s="688"/>
      <c r="BR14" s="688"/>
      <c r="BS14" s="694" t="s">
        <v>239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1670071</v>
      </c>
      <c r="CS14" s="686"/>
      <c r="CT14" s="686"/>
      <c r="CU14" s="686"/>
      <c r="CV14" s="686"/>
      <c r="CW14" s="686"/>
      <c r="CX14" s="686"/>
      <c r="CY14" s="687"/>
      <c r="CZ14" s="688">
        <v>2.6</v>
      </c>
      <c r="DA14" s="688"/>
      <c r="DB14" s="688"/>
      <c r="DC14" s="688"/>
      <c r="DD14" s="694">
        <v>172854</v>
      </c>
      <c r="DE14" s="686"/>
      <c r="DF14" s="686"/>
      <c r="DG14" s="686"/>
      <c r="DH14" s="686"/>
      <c r="DI14" s="686"/>
      <c r="DJ14" s="686"/>
      <c r="DK14" s="686"/>
      <c r="DL14" s="686"/>
      <c r="DM14" s="686"/>
      <c r="DN14" s="686"/>
      <c r="DO14" s="686"/>
      <c r="DP14" s="687"/>
      <c r="DQ14" s="694">
        <v>1535567</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239</v>
      </c>
      <c r="AA15" s="688"/>
      <c r="AB15" s="688"/>
      <c r="AC15" s="688"/>
      <c r="AD15" s="689" t="s">
        <v>239</v>
      </c>
      <c r="AE15" s="689"/>
      <c r="AF15" s="689"/>
      <c r="AG15" s="689"/>
      <c r="AH15" s="689"/>
      <c r="AI15" s="689"/>
      <c r="AJ15" s="689"/>
      <c r="AK15" s="689"/>
      <c r="AL15" s="690" t="s">
        <v>129</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786533</v>
      </c>
      <c r="BH15" s="686"/>
      <c r="BI15" s="686"/>
      <c r="BJ15" s="686"/>
      <c r="BK15" s="686"/>
      <c r="BL15" s="686"/>
      <c r="BM15" s="686"/>
      <c r="BN15" s="687"/>
      <c r="BO15" s="688">
        <v>3.6</v>
      </c>
      <c r="BP15" s="688"/>
      <c r="BQ15" s="688"/>
      <c r="BR15" s="688"/>
      <c r="BS15" s="694" t="s">
        <v>239</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8348861</v>
      </c>
      <c r="CS15" s="686"/>
      <c r="CT15" s="686"/>
      <c r="CU15" s="686"/>
      <c r="CV15" s="686"/>
      <c r="CW15" s="686"/>
      <c r="CX15" s="686"/>
      <c r="CY15" s="687"/>
      <c r="CZ15" s="688">
        <v>12.8</v>
      </c>
      <c r="DA15" s="688"/>
      <c r="DB15" s="688"/>
      <c r="DC15" s="688"/>
      <c r="DD15" s="694">
        <v>3524098</v>
      </c>
      <c r="DE15" s="686"/>
      <c r="DF15" s="686"/>
      <c r="DG15" s="686"/>
      <c r="DH15" s="686"/>
      <c r="DI15" s="686"/>
      <c r="DJ15" s="686"/>
      <c r="DK15" s="686"/>
      <c r="DL15" s="686"/>
      <c r="DM15" s="686"/>
      <c r="DN15" s="686"/>
      <c r="DO15" s="686"/>
      <c r="DP15" s="687"/>
      <c r="DQ15" s="694">
        <v>4660497</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96219</v>
      </c>
      <c r="S16" s="686"/>
      <c r="T16" s="686"/>
      <c r="U16" s="686"/>
      <c r="V16" s="686"/>
      <c r="W16" s="686"/>
      <c r="X16" s="686"/>
      <c r="Y16" s="687"/>
      <c r="Z16" s="688">
        <v>0.1</v>
      </c>
      <c r="AA16" s="688"/>
      <c r="AB16" s="688"/>
      <c r="AC16" s="688"/>
      <c r="AD16" s="689">
        <v>96219</v>
      </c>
      <c r="AE16" s="689"/>
      <c r="AF16" s="689"/>
      <c r="AG16" s="689"/>
      <c r="AH16" s="689"/>
      <c r="AI16" s="689"/>
      <c r="AJ16" s="689"/>
      <c r="AK16" s="689"/>
      <c r="AL16" s="690">
        <v>0.3</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239</v>
      </c>
      <c r="CS16" s="686"/>
      <c r="CT16" s="686"/>
      <c r="CU16" s="686"/>
      <c r="CV16" s="686"/>
      <c r="CW16" s="686"/>
      <c r="CX16" s="686"/>
      <c r="CY16" s="687"/>
      <c r="CZ16" s="688" t="s">
        <v>239</v>
      </c>
      <c r="DA16" s="688"/>
      <c r="DB16" s="688"/>
      <c r="DC16" s="688"/>
      <c r="DD16" s="694" t="s">
        <v>239</v>
      </c>
      <c r="DE16" s="686"/>
      <c r="DF16" s="686"/>
      <c r="DG16" s="686"/>
      <c r="DH16" s="686"/>
      <c r="DI16" s="686"/>
      <c r="DJ16" s="686"/>
      <c r="DK16" s="686"/>
      <c r="DL16" s="686"/>
      <c r="DM16" s="686"/>
      <c r="DN16" s="686"/>
      <c r="DO16" s="686"/>
      <c r="DP16" s="687"/>
      <c r="DQ16" s="694" t="s">
        <v>239</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116731</v>
      </c>
      <c r="S17" s="686"/>
      <c r="T17" s="686"/>
      <c r="U17" s="686"/>
      <c r="V17" s="686"/>
      <c r="W17" s="686"/>
      <c r="X17" s="686"/>
      <c r="Y17" s="687"/>
      <c r="Z17" s="688">
        <v>0.2</v>
      </c>
      <c r="AA17" s="688"/>
      <c r="AB17" s="688"/>
      <c r="AC17" s="688"/>
      <c r="AD17" s="689">
        <v>116731</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239</v>
      </c>
      <c r="BH17" s="686"/>
      <c r="BI17" s="686"/>
      <c r="BJ17" s="686"/>
      <c r="BK17" s="686"/>
      <c r="BL17" s="686"/>
      <c r="BM17" s="686"/>
      <c r="BN17" s="687"/>
      <c r="BO17" s="688" t="s">
        <v>239</v>
      </c>
      <c r="BP17" s="688"/>
      <c r="BQ17" s="688"/>
      <c r="BR17" s="688"/>
      <c r="BS17" s="694" t="s">
        <v>239</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4061736</v>
      </c>
      <c r="CS17" s="686"/>
      <c r="CT17" s="686"/>
      <c r="CU17" s="686"/>
      <c r="CV17" s="686"/>
      <c r="CW17" s="686"/>
      <c r="CX17" s="686"/>
      <c r="CY17" s="687"/>
      <c r="CZ17" s="688">
        <v>6.2</v>
      </c>
      <c r="DA17" s="688"/>
      <c r="DB17" s="688"/>
      <c r="DC17" s="688"/>
      <c r="DD17" s="694" t="s">
        <v>129</v>
      </c>
      <c r="DE17" s="686"/>
      <c r="DF17" s="686"/>
      <c r="DG17" s="686"/>
      <c r="DH17" s="686"/>
      <c r="DI17" s="686"/>
      <c r="DJ17" s="686"/>
      <c r="DK17" s="686"/>
      <c r="DL17" s="686"/>
      <c r="DM17" s="686"/>
      <c r="DN17" s="686"/>
      <c r="DO17" s="686"/>
      <c r="DP17" s="687"/>
      <c r="DQ17" s="694">
        <v>4019790</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174418</v>
      </c>
      <c r="S18" s="686"/>
      <c r="T18" s="686"/>
      <c r="U18" s="686"/>
      <c r="V18" s="686"/>
      <c r="W18" s="686"/>
      <c r="X18" s="686"/>
      <c r="Y18" s="687"/>
      <c r="Z18" s="688">
        <v>0.3</v>
      </c>
      <c r="AA18" s="688"/>
      <c r="AB18" s="688"/>
      <c r="AC18" s="688"/>
      <c r="AD18" s="689">
        <v>174418</v>
      </c>
      <c r="AE18" s="689"/>
      <c r="AF18" s="689"/>
      <c r="AG18" s="689"/>
      <c r="AH18" s="689"/>
      <c r="AI18" s="689"/>
      <c r="AJ18" s="689"/>
      <c r="AK18" s="689"/>
      <c r="AL18" s="690">
        <v>0.6</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239</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119902</v>
      </c>
      <c r="S19" s="686"/>
      <c r="T19" s="686"/>
      <c r="U19" s="686"/>
      <c r="V19" s="686"/>
      <c r="W19" s="686"/>
      <c r="X19" s="686"/>
      <c r="Y19" s="687"/>
      <c r="Z19" s="688">
        <v>0.2</v>
      </c>
      <c r="AA19" s="688"/>
      <c r="AB19" s="688"/>
      <c r="AC19" s="688"/>
      <c r="AD19" s="689">
        <v>119902</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907053</v>
      </c>
      <c r="BH19" s="686"/>
      <c r="BI19" s="686"/>
      <c r="BJ19" s="686"/>
      <c r="BK19" s="686"/>
      <c r="BL19" s="686"/>
      <c r="BM19" s="686"/>
      <c r="BN19" s="687"/>
      <c r="BO19" s="688">
        <v>4.2</v>
      </c>
      <c r="BP19" s="688"/>
      <c r="BQ19" s="688"/>
      <c r="BR19" s="688"/>
      <c r="BS19" s="694" t="s">
        <v>239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239</v>
      </c>
      <c r="CS19" s="686"/>
      <c r="CT19" s="686"/>
      <c r="CU19" s="686"/>
      <c r="CV19" s="686"/>
      <c r="CW19" s="686"/>
      <c r="CX19" s="686"/>
      <c r="CY19" s="687"/>
      <c r="CZ19" s="688" t="s">
        <v>129</v>
      </c>
      <c r="DA19" s="688"/>
      <c r="DB19" s="688"/>
      <c r="DC19" s="688"/>
      <c r="DD19" s="694" t="s">
        <v>239</v>
      </c>
      <c r="DE19" s="686"/>
      <c r="DF19" s="686"/>
      <c r="DG19" s="686"/>
      <c r="DH19" s="686"/>
      <c r="DI19" s="686"/>
      <c r="DJ19" s="686"/>
      <c r="DK19" s="686"/>
      <c r="DL19" s="686"/>
      <c r="DM19" s="686"/>
      <c r="DN19" s="686"/>
      <c r="DO19" s="686"/>
      <c r="DP19" s="687"/>
      <c r="DQ19" s="694" t="s">
        <v>239</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45692</v>
      </c>
      <c r="S20" s="686"/>
      <c r="T20" s="686"/>
      <c r="U20" s="686"/>
      <c r="V20" s="686"/>
      <c r="W20" s="686"/>
      <c r="X20" s="686"/>
      <c r="Y20" s="687"/>
      <c r="Z20" s="688">
        <v>0.1</v>
      </c>
      <c r="AA20" s="688"/>
      <c r="AB20" s="688"/>
      <c r="AC20" s="688"/>
      <c r="AD20" s="689">
        <v>45692</v>
      </c>
      <c r="AE20" s="689"/>
      <c r="AF20" s="689"/>
      <c r="AG20" s="689"/>
      <c r="AH20" s="689"/>
      <c r="AI20" s="689"/>
      <c r="AJ20" s="689"/>
      <c r="AK20" s="689"/>
      <c r="AL20" s="690">
        <v>0.2</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907053</v>
      </c>
      <c r="BH20" s="686"/>
      <c r="BI20" s="686"/>
      <c r="BJ20" s="686"/>
      <c r="BK20" s="686"/>
      <c r="BL20" s="686"/>
      <c r="BM20" s="686"/>
      <c r="BN20" s="687"/>
      <c r="BO20" s="688">
        <v>4.2</v>
      </c>
      <c r="BP20" s="688"/>
      <c r="BQ20" s="688"/>
      <c r="BR20" s="688"/>
      <c r="BS20" s="694" t="s">
        <v>239</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65353923</v>
      </c>
      <c r="CS20" s="686"/>
      <c r="CT20" s="686"/>
      <c r="CU20" s="686"/>
      <c r="CV20" s="686"/>
      <c r="CW20" s="686"/>
      <c r="CX20" s="686"/>
      <c r="CY20" s="687"/>
      <c r="CZ20" s="688">
        <v>100</v>
      </c>
      <c r="DA20" s="688"/>
      <c r="DB20" s="688"/>
      <c r="DC20" s="688"/>
      <c r="DD20" s="694">
        <v>11162427</v>
      </c>
      <c r="DE20" s="686"/>
      <c r="DF20" s="686"/>
      <c r="DG20" s="686"/>
      <c r="DH20" s="686"/>
      <c r="DI20" s="686"/>
      <c r="DJ20" s="686"/>
      <c r="DK20" s="686"/>
      <c r="DL20" s="686"/>
      <c r="DM20" s="686"/>
      <c r="DN20" s="686"/>
      <c r="DO20" s="686"/>
      <c r="DP20" s="687"/>
      <c r="DQ20" s="694">
        <v>32759998</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8824</v>
      </c>
      <c r="S21" s="686"/>
      <c r="T21" s="686"/>
      <c r="U21" s="686"/>
      <c r="V21" s="686"/>
      <c r="W21" s="686"/>
      <c r="X21" s="686"/>
      <c r="Y21" s="687"/>
      <c r="Z21" s="688">
        <v>0</v>
      </c>
      <c r="AA21" s="688"/>
      <c r="AB21" s="688"/>
      <c r="AC21" s="688"/>
      <c r="AD21" s="689">
        <v>8824</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239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3473943</v>
      </c>
      <c r="S22" s="686"/>
      <c r="T22" s="686"/>
      <c r="U22" s="686"/>
      <c r="V22" s="686"/>
      <c r="W22" s="686"/>
      <c r="X22" s="686"/>
      <c r="Y22" s="687"/>
      <c r="Z22" s="688">
        <v>5.2</v>
      </c>
      <c r="AA22" s="688"/>
      <c r="AB22" s="688"/>
      <c r="AC22" s="688"/>
      <c r="AD22" s="689">
        <v>3054140</v>
      </c>
      <c r="AE22" s="689"/>
      <c r="AF22" s="689"/>
      <c r="AG22" s="689"/>
      <c r="AH22" s="689"/>
      <c r="AI22" s="689"/>
      <c r="AJ22" s="689"/>
      <c r="AK22" s="689"/>
      <c r="AL22" s="690">
        <v>10.8</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129</v>
      </c>
      <c r="BP22" s="688"/>
      <c r="BQ22" s="688"/>
      <c r="BR22" s="688"/>
      <c r="BS22" s="694" t="s">
        <v>239</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3054140</v>
      </c>
      <c r="S23" s="686"/>
      <c r="T23" s="686"/>
      <c r="U23" s="686"/>
      <c r="V23" s="686"/>
      <c r="W23" s="686"/>
      <c r="X23" s="686"/>
      <c r="Y23" s="687"/>
      <c r="Z23" s="688">
        <v>4.5</v>
      </c>
      <c r="AA23" s="688"/>
      <c r="AB23" s="688"/>
      <c r="AC23" s="688"/>
      <c r="AD23" s="689">
        <v>3054140</v>
      </c>
      <c r="AE23" s="689"/>
      <c r="AF23" s="689"/>
      <c r="AG23" s="689"/>
      <c r="AH23" s="689"/>
      <c r="AI23" s="689"/>
      <c r="AJ23" s="689"/>
      <c r="AK23" s="689"/>
      <c r="AL23" s="690">
        <v>10.8</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907053</v>
      </c>
      <c r="BH23" s="686"/>
      <c r="BI23" s="686"/>
      <c r="BJ23" s="686"/>
      <c r="BK23" s="686"/>
      <c r="BL23" s="686"/>
      <c r="BM23" s="686"/>
      <c r="BN23" s="687"/>
      <c r="BO23" s="688">
        <v>4.2</v>
      </c>
      <c r="BP23" s="688"/>
      <c r="BQ23" s="688"/>
      <c r="BR23" s="688"/>
      <c r="BS23" s="694" t="s">
        <v>129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419803</v>
      </c>
      <c r="S24" s="686"/>
      <c r="T24" s="686"/>
      <c r="U24" s="686"/>
      <c r="V24" s="686"/>
      <c r="W24" s="686"/>
      <c r="X24" s="686"/>
      <c r="Y24" s="687"/>
      <c r="Z24" s="688">
        <v>0.6</v>
      </c>
      <c r="AA24" s="688"/>
      <c r="AB24" s="688"/>
      <c r="AC24" s="688"/>
      <c r="AD24" s="689" t="s">
        <v>239</v>
      </c>
      <c r="AE24" s="689"/>
      <c r="AF24" s="689"/>
      <c r="AG24" s="689"/>
      <c r="AH24" s="689"/>
      <c r="AI24" s="689"/>
      <c r="AJ24" s="689"/>
      <c r="AK24" s="689"/>
      <c r="AL24" s="690" t="s">
        <v>239</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22614691</v>
      </c>
      <c r="CS24" s="675"/>
      <c r="CT24" s="675"/>
      <c r="CU24" s="675"/>
      <c r="CV24" s="675"/>
      <c r="CW24" s="675"/>
      <c r="CX24" s="675"/>
      <c r="CY24" s="676"/>
      <c r="CZ24" s="679">
        <v>34.6</v>
      </c>
      <c r="DA24" s="680"/>
      <c r="DB24" s="680"/>
      <c r="DC24" s="699"/>
      <c r="DD24" s="724">
        <v>14512529</v>
      </c>
      <c r="DE24" s="675"/>
      <c r="DF24" s="675"/>
      <c r="DG24" s="675"/>
      <c r="DH24" s="675"/>
      <c r="DI24" s="675"/>
      <c r="DJ24" s="675"/>
      <c r="DK24" s="676"/>
      <c r="DL24" s="724">
        <v>14400119</v>
      </c>
      <c r="DM24" s="675"/>
      <c r="DN24" s="675"/>
      <c r="DO24" s="675"/>
      <c r="DP24" s="675"/>
      <c r="DQ24" s="675"/>
      <c r="DR24" s="675"/>
      <c r="DS24" s="675"/>
      <c r="DT24" s="675"/>
      <c r="DU24" s="675"/>
      <c r="DV24" s="676"/>
      <c r="DW24" s="679">
        <v>49</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239</v>
      </c>
      <c r="S25" s="686"/>
      <c r="T25" s="686"/>
      <c r="U25" s="686"/>
      <c r="V25" s="686"/>
      <c r="W25" s="686"/>
      <c r="X25" s="686"/>
      <c r="Y25" s="687"/>
      <c r="Z25" s="688" t="s">
        <v>239</v>
      </c>
      <c r="AA25" s="688"/>
      <c r="AB25" s="688"/>
      <c r="AC25" s="688"/>
      <c r="AD25" s="689" t="s">
        <v>239</v>
      </c>
      <c r="AE25" s="689"/>
      <c r="AF25" s="689"/>
      <c r="AG25" s="689"/>
      <c r="AH25" s="689"/>
      <c r="AI25" s="689"/>
      <c r="AJ25" s="689"/>
      <c r="AK25" s="689"/>
      <c r="AL25" s="690" t="s">
        <v>239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7961445</v>
      </c>
      <c r="CS25" s="721"/>
      <c r="CT25" s="721"/>
      <c r="CU25" s="721"/>
      <c r="CV25" s="721"/>
      <c r="CW25" s="721"/>
      <c r="CX25" s="721"/>
      <c r="CY25" s="722"/>
      <c r="CZ25" s="690">
        <v>12.2</v>
      </c>
      <c r="DA25" s="719"/>
      <c r="DB25" s="719"/>
      <c r="DC25" s="723"/>
      <c r="DD25" s="694">
        <v>7074930</v>
      </c>
      <c r="DE25" s="721"/>
      <c r="DF25" s="721"/>
      <c r="DG25" s="721"/>
      <c r="DH25" s="721"/>
      <c r="DI25" s="721"/>
      <c r="DJ25" s="721"/>
      <c r="DK25" s="722"/>
      <c r="DL25" s="694">
        <v>6976470</v>
      </c>
      <c r="DM25" s="721"/>
      <c r="DN25" s="721"/>
      <c r="DO25" s="721"/>
      <c r="DP25" s="721"/>
      <c r="DQ25" s="721"/>
      <c r="DR25" s="721"/>
      <c r="DS25" s="721"/>
      <c r="DT25" s="721"/>
      <c r="DU25" s="721"/>
      <c r="DV25" s="722"/>
      <c r="DW25" s="690">
        <v>23.7</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29472364</v>
      </c>
      <c r="S26" s="686"/>
      <c r="T26" s="686"/>
      <c r="U26" s="686"/>
      <c r="V26" s="686"/>
      <c r="W26" s="686"/>
      <c r="X26" s="686"/>
      <c r="Y26" s="687"/>
      <c r="Z26" s="688">
        <v>43.8</v>
      </c>
      <c r="AA26" s="688"/>
      <c r="AB26" s="688"/>
      <c r="AC26" s="688"/>
      <c r="AD26" s="689">
        <v>28024873</v>
      </c>
      <c r="AE26" s="689"/>
      <c r="AF26" s="689"/>
      <c r="AG26" s="689"/>
      <c r="AH26" s="689"/>
      <c r="AI26" s="689"/>
      <c r="AJ26" s="689"/>
      <c r="AK26" s="689"/>
      <c r="AL26" s="690">
        <v>99.3</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239</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5053895</v>
      </c>
      <c r="CS26" s="686"/>
      <c r="CT26" s="686"/>
      <c r="CU26" s="686"/>
      <c r="CV26" s="686"/>
      <c r="CW26" s="686"/>
      <c r="CX26" s="686"/>
      <c r="CY26" s="687"/>
      <c r="CZ26" s="690">
        <v>7.7</v>
      </c>
      <c r="DA26" s="719"/>
      <c r="DB26" s="719"/>
      <c r="DC26" s="723"/>
      <c r="DD26" s="694">
        <v>4664731</v>
      </c>
      <c r="DE26" s="686"/>
      <c r="DF26" s="686"/>
      <c r="DG26" s="686"/>
      <c r="DH26" s="686"/>
      <c r="DI26" s="686"/>
      <c r="DJ26" s="686"/>
      <c r="DK26" s="687"/>
      <c r="DL26" s="694" t="s">
        <v>239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20873</v>
      </c>
      <c r="S27" s="686"/>
      <c r="T27" s="686"/>
      <c r="U27" s="686"/>
      <c r="V27" s="686"/>
      <c r="W27" s="686"/>
      <c r="X27" s="686"/>
      <c r="Y27" s="687"/>
      <c r="Z27" s="688">
        <v>0</v>
      </c>
      <c r="AA27" s="688"/>
      <c r="AB27" s="688"/>
      <c r="AC27" s="688"/>
      <c r="AD27" s="689">
        <v>20873</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21850372</v>
      </c>
      <c r="BH27" s="686"/>
      <c r="BI27" s="686"/>
      <c r="BJ27" s="686"/>
      <c r="BK27" s="686"/>
      <c r="BL27" s="686"/>
      <c r="BM27" s="686"/>
      <c r="BN27" s="687"/>
      <c r="BO27" s="688">
        <v>100</v>
      </c>
      <c r="BP27" s="688"/>
      <c r="BQ27" s="688"/>
      <c r="BR27" s="688"/>
      <c r="BS27" s="694">
        <v>120635</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10591510</v>
      </c>
      <c r="CS27" s="721"/>
      <c r="CT27" s="721"/>
      <c r="CU27" s="721"/>
      <c r="CV27" s="721"/>
      <c r="CW27" s="721"/>
      <c r="CX27" s="721"/>
      <c r="CY27" s="722"/>
      <c r="CZ27" s="690">
        <v>16.2</v>
      </c>
      <c r="DA27" s="719"/>
      <c r="DB27" s="719"/>
      <c r="DC27" s="723"/>
      <c r="DD27" s="694">
        <v>3417809</v>
      </c>
      <c r="DE27" s="721"/>
      <c r="DF27" s="721"/>
      <c r="DG27" s="721"/>
      <c r="DH27" s="721"/>
      <c r="DI27" s="721"/>
      <c r="DJ27" s="721"/>
      <c r="DK27" s="722"/>
      <c r="DL27" s="694">
        <v>3403859</v>
      </c>
      <c r="DM27" s="721"/>
      <c r="DN27" s="721"/>
      <c r="DO27" s="721"/>
      <c r="DP27" s="721"/>
      <c r="DQ27" s="721"/>
      <c r="DR27" s="721"/>
      <c r="DS27" s="721"/>
      <c r="DT27" s="721"/>
      <c r="DU27" s="721"/>
      <c r="DV27" s="722"/>
      <c r="DW27" s="690">
        <v>11.6</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144173</v>
      </c>
      <c r="S28" s="686"/>
      <c r="T28" s="686"/>
      <c r="U28" s="686"/>
      <c r="V28" s="686"/>
      <c r="W28" s="686"/>
      <c r="X28" s="686"/>
      <c r="Y28" s="687"/>
      <c r="Z28" s="688">
        <v>0.2</v>
      </c>
      <c r="AA28" s="688"/>
      <c r="AB28" s="688"/>
      <c r="AC28" s="688"/>
      <c r="AD28" s="689" t="s">
        <v>239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4061736</v>
      </c>
      <c r="CS28" s="686"/>
      <c r="CT28" s="686"/>
      <c r="CU28" s="686"/>
      <c r="CV28" s="686"/>
      <c r="CW28" s="686"/>
      <c r="CX28" s="686"/>
      <c r="CY28" s="687"/>
      <c r="CZ28" s="690">
        <v>6.2</v>
      </c>
      <c r="DA28" s="719"/>
      <c r="DB28" s="719"/>
      <c r="DC28" s="723"/>
      <c r="DD28" s="694">
        <v>4019790</v>
      </c>
      <c r="DE28" s="686"/>
      <c r="DF28" s="686"/>
      <c r="DG28" s="686"/>
      <c r="DH28" s="686"/>
      <c r="DI28" s="686"/>
      <c r="DJ28" s="686"/>
      <c r="DK28" s="687"/>
      <c r="DL28" s="694">
        <v>4019790</v>
      </c>
      <c r="DM28" s="686"/>
      <c r="DN28" s="686"/>
      <c r="DO28" s="686"/>
      <c r="DP28" s="686"/>
      <c r="DQ28" s="686"/>
      <c r="DR28" s="686"/>
      <c r="DS28" s="686"/>
      <c r="DT28" s="686"/>
      <c r="DU28" s="686"/>
      <c r="DV28" s="687"/>
      <c r="DW28" s="690">
        <v>13.7</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415070</v>
      </c>
      <c r="S29" s="686"/>
      <c r="T29" s="686"/>
      <c r="U29" s="686"/>
      <c r="V29" s="686"/>
      <c r="W29" s="686"/>
      <c r="X29" s="686"/>
      <c r="Y29" s="687"/>
      <c r="Z29" s="688">
        <v>0.6</v>
      </c>
      <c r="AA29" s="688"/>
      <c r="AB29" s="688"/>
      <c r="AC29" s="688"/>
      <c r="AD29" s="689">
        <v>113324</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70</v>
      </c>
      <c r="CG29" s="701"/>
      <c r="CH29" s="701"/>
      <c r="CI29" s="701"/>
      <c r="CJ29" s="701"/>
      <c r="CK29" s="701"/>
      <c r="CL29" s="701"/>
      <c r="CM29" s="701"/>
      <c r="CN29" s="701"/>
      <c r="CO29" s="701"/>
      <c r="CP29" s="701"/>
      <c r="CQ29" s="702"/>
      <c r="CR29" s="685">
        <v>4061736</v>
      </c>
      <c r="CS29" s="721"/>
      <c r="CT29" s="721"/>
      <c r="CU29" s="721"/>
      <c r="CV29" s="721"/>
      <c r="CW29" s="721"/>
      <c r="CX29" s="721"/>
      <c r="CY29" s="722"/>
      <c r="CZ29" s="690">
        <v>6.2</v>
      </c>
      <c r="DA29" s="719"/>
      <c r="DB29" s="719"/>
      <c r="DC29" s="723"/>
      <c r="DD29" s="694">
        <v>4019790</v>
      </c>
      <c r="DE29" s="721"/>
      <c r="DF29" s="721"/>
      <c r="DG29" s="721"/>
      <c r="DH29" s="721"/>
      <c r="DI29" s="721"/>
      <c r="DJ29" s="721"/>
      <c r="DK29" s="722"/>
      <c r="DL29" s="694">
        <v>4019790</v>
      </c>
      <c r="DM29" s="721"/>
      <c r="DN29" s="721"/>
      <c r="DO29" s="721"/>
      <c r="DP29" s="721"/>
      <c r="DQ29" s="721"/>
      <c r="DR29" s="721"/>
      <c r="DS29" s="721"/>
      <c r="DT29" s="721"/>
      <c r="DU29" s="721"/>
      <c r="DV29" s="722"/>
      <c r="DW29" s="690">
        <v>13.7</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242497</v>
      </c>
      <c r="S30" s="686"/>
      <c r="T30" s="686"/>
      <c r="U30" s="686"/>
      <c r="V30" s="686"/>
      <c r="W30" s="686"/>
      <c r="X30" s="686"/>
      <c r="Y30" s="687"/>
      <c r="Z30" s="688">
        <v>0.4</v>
      </c>
      <c r="AA30" s="688"/>
      <c r="AB30" s="688"/>
      <c r="AC30" s="688"/>
      <c r="AD30" s="689" t="s">
        <v>129</v>
      </c>
      <c r="AE30" s="689"/>
      <c r="AF30" s="689"/>
      <c r="AG30" s="689"/>
      <c r="AH30" s="689"/>
      <c r="AI30" s="689"/>
      <c r="AJ30" s="689"/>
      <c r="AK30" s="689"/>
      <c r="AL30" s="690" t="s">
        <v>239</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3885304</v>
      </c>
      <c r="CS30" s="686"/>
      <c r="CT30" s="686"/>
      <c r="CU30" s="686"/>
      <c r="CV30" s="686"/>
      <c r="CW30" s="686"/>
      <c r="CX30" s="686"/>
      <c r="CY30" s="687"/>
      <c r="CZ30" s="690">
        <v>5.9</v>
      </c>
      <c r="DA30" s="719"/>
      <c r="DB30" s="719"/>
      <c r="DC30" s="723"/>
      <c r="DD30" s="694">
        <v>3853399</v>
      </c>
      <c r="DE30" s="686"/>
      <c r="DF30" s="686"/>
      <c r="DG30" s="686"/>
      <c r="DH30" s="686"/>
      <c r="DI30" s="686"/>
      <c r="DJ30" s="686"/>
      <c r="DK30" s="687"/>
      <c r="DL30" s="694">
        <v>3853399</v>
      </c>
      <c r="DM30" s="686"/>
      <c r="DN30" s="686"/>
      <c r="DO30" s="686"/>
      <c r="DP30" s="686"/>
      <c r="DQ30" s="686"/>
      <c r="DR30" s="686"/>
      <c r="DS30" s="686"/>
      <c r="DT30" s="686"/>
      <c r="DU30" s="686"/>
      <c r="DV30" s="687"/>
      <c r="DW30" s="690">
        <v>13.1</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21453760</v>
      </c>
      <c r="S31" s="686"/>
      <c r="T31" s="686"/>
      <c r="U31" s="686"/>
      <c r="V31" s="686"/>
      <c r="W31" s="686"/>
      <c r="X31" s="686"/>
      <c r="Y31" s="687"/>
      <c r="Z31" s="688">
        <v>31.9</v>
      </c>
      <c r="AA31" s="688"/>
      <c r="AB31" s="688"/>
      <c r="AC31" s="688"/>
      <c r="AD31" s="689" t="s">
        <v>129</v>
      </c>
      <c r="AE31" s="689"/>
      <c r="AF31" s="689"/>
      <c r="AG31" s="689"/>
      <c r="AH31" s="689"/>
      <c r="AI31" s="689"/>
      <c r="AJ31" s="689"/>
      <c r="AK31" s="689"/>
      <c r="AL31" s="690" t="s">
        <v>129</v>
      </c>
      <c r="AM31" s="691"/>
      <c r="AN31" s="691"/>
      <c r="AO31" s="692"/>
      <c r="AP31" s="742" t="s">
        <v>310</v>
      </c>
      <c r="AQ31" s="743"/>
      <c r="AR31" s="743"/>
      <c r="AS31" s="743"/>
      <c r="AT31" s="748" t="s">
        <v>311</v>
      </c>
      <c r="AU31" s="231"/>
      <c r="AV31" s="231"/>
      <c r="AW31" s="231"/>
      <c r="AX31" s="671" t="s">
        <v>185</v>
      </c>
      <c r="AY31" s="672"/>
      <c r="AZ31" s="672"/>
      <c r="BA31" s="672"/>
      <c r="BB31" s="672"/>
      <c r="BC31" s="672"/>
      <c r="BD31" s="672"/>
      <c r="BE31" s="672"/>
      <c r="BF31" s="673"/>
      <c r="BG31" s="753">
        <v>99.3</v>
      </c>
      <c r="BH31" s="740"/>
      <c r="BI31" s="740"/>
      <c r="BJ31" s="740"/>
      <c r="BK31" s="740"/>
      <c r="BL31" s="740"/>
      <c r="BM31" s="680">
        <v>97.1</v>
      </c>
      <c r="BN31" s="740"/>
      <c r="BO31" s="740"/>
      <c r="BP31" s="740"/>
      <c r="BQ31" s="741"/>
      <c r="BR31" s="753">
        <v>99.2</v>
      </c>
      <c r="BS31" s="740"/>
      <c r="BT31" s="740"/>
      <c r="BU31" s="740"/>
      <c r="BV31" s="740"/>
      <c r="BW31" s="740"/>
      <c r="BX31" s="680">
        <v>96.9</v>
      </c>
      <c r="BY31" s="740"/>
      <c r="BZ31" s="740"/>
      <c r="CA31" s="740"/>
      <c r="CB31" s="741"/>
      <c r="CD31" s="727"/>
      <c r="CE31" s="728"/>
      <c r="CF31" s="700" t="s">
        <v>312</v>
      </c>
      <c r="CG31" s="701"/>
      <c r="CH31" s="701"/>
      <c r="CI31" s="701"/>
      <c r="CJ31" s="701"/>
      <c r="CK31" s="701"/>
      <c r="CL31" s="701"/>
      <c r="CM31" s="701"/>
      <c r="CN31" s="701"/>
      <c r="CO31" s="701"/>
      <c r="CP31" s="701"/>
      <c r="CQ31" s="702"/>
      <c r="CR31" s="685">
        <v>176432</v>
      </c>
      <c r="CS31" s="721"/>
      <c r="CT31" s="721"/>
      <c r="CU31" s="721"/>
      <c r="CV31" s="721"/>
      <c r="CW31" s="721"/>
      <c r="CX31" s="721"/>
      <c r="CY31" s="722"/>
      <c r="CZ31" s="690">
        <v>0.3</v>
      </c>
      <c r="DA31" s="719"/>
      <c r="DB31" s="719"/>
      <c r="DC31" s="723"/>
      <c r="DD31" s="694">
        <v>166391</v>
      </c>
      <c r="DE31" s="721"/>
      <c r="DF31" s="721"/>
      <c r="DG31" s="721"/>
      <c r="DH31" s="721"/>
      <c r="DI31" s="721"/>
      <c r="DJ31" s="721"/>
      <c r="DK31" s="722"/>
      <c r="DL31" s="694">
        <v>166391</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239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99.1</v>
      </c>
      <c r="BH32" s="721"/>
      <c r="BI32" s="721"/>
      <c r="BJ32" s="721"/>
      <c r="BK32" s="721"/>
      <c r="BL32" s="721"/>
      <c r="BM32" s="691">
        <v>96.5</v>
      </c>
      <c r="BN32" s="751"/>
      <c r="BO32" s="751"/>
      <c r="BP32" s="751"/>
      <c r="BQ32" s="752"/>
      <c r="BR32" s="754">
        <v>99.1</v>
      </c>
      <c r="BS32" s="721"/>
      <c r="BT32" s="721"/>
      <c r="BU32" s="721"/>
      <c r="BV32" s="721"/>
      <c r="BW32" s="721"/>
      <c r="BX32" s="691">
        <v>96.3</v>
      </c>
      <c r="BY32" s="751"/>
      <c r="BZ32" s="751"/>
      <c r="CA32" s="751"/>
      <c r="CB32" s="752"/>
      <c r="CD32" s="729"/>
      <c r="CE32" s="730"/>
      <c r="CF32" s="700" t="s">
        <v>316</v>
      </c>
      <c r="CG32" s="701"/>
      <c r="CH32" s="701"/>
      <c r="CI32" s="701"/>
      <c r="CJ32" s="701"/>
      <c r="CK32" s="701"/>
      <c r="CL32" s="701"/>
      <c r="CM32" s="701"/>
      <c r="CN32" s="701"/>
      <c r="CO32" s="701"/>
      <c r="CP32" s="701"/>
      <c r="CQ32" s="702"/>
      <c r="CR32" s="685" t="s">
        <v>239</v>
      </c>
      <c r="CS32" s="686"/>
      <c r="CT32" s="686"/>
      <c r="CU32" s="686"/>
      <c r="CV32" s="686"/>
      <c r="CW32" s="686"/>
      <c r="CX32" s="686"/>
      <c r="CY32" s="687"/>
      <c r="CZ32" s="690" t="s">
        <v>129</v>
      </c>
      <c r="DA32" s="719"/>
      <c r="DB32" s="719"/>
      <c r="DC32" s="723"/>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3332227</v>
      </c>
      <c r="S33" s="686"/>
      <c r="T33" s="686"/>
      <c r="U33" s="686"/>
      <c r="V33" s="686"/>
      <c r="W33" s="686"/>
      <c r="X33" s="686"/>
      <c r="Y33" s="687"/>
      <c r="Z33" s="688">
        <v>4.9000000000000004</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99.4</v>
      </c>
      <c r="BH33" s="756"/>
      <c r="BI33" s="756"/>
      <c r="BJ33" s="756"/>
      <c r="BK33" s="756"/>
      <c r="BL33" s="756"/>
      <c r="BM33" s="757">
        <v>97.5</v>
      </c>
      <c r="BN33" s="756"/>
      <c r="BO33" s="756"/>
      <c r="BP33" s="756"/>
      <c r="BQ33" s="758"/>
      <c r="BR33" s="755">
        <v>99.3</v>
      </c>
      <c r="BS33" s="756"/>
      <c r="BT33" s="756"/>
      <c r="BU33" s="756"/>
      <c r="BV33" s="756"/>
      <c r="BW33" s="756"/>
      <c r="BX33" s="757">
        <v>97.2</v>
      </c>
      <c r="BY33" s="756"/>
      <c r="BZ33" s="756"/>
      <c r="CA33" s="756"/>
      <c r="CB33" s="758"/>
      <c r="CD33" s="700" t="s">
        <v>319</v>
      </c>
      <c r="CE33" s="701"/>
      <c r="CF33" s="701"/>
      <c r="CG33" s="701"/>
      <c r="CH33" s="701"/>
      <c r="CI33" s="701"/>
      <c r="CJ33" s="701"/>
      <c r="CK33" s="701"/>
      <c r="CL33" s="701"/>
      <c r="CM33" s="701"/>
      <c r="CN33" s="701"/>
      <c r="CO33" s="701"/>
      <c r="CP33" s="701"/>
      <c r="CQ33" s="702"/>
      <c r="CR33" s="685">
        <v>31576805</v>
      </c>
      <c r="CS33" s="721"/>
      <c r="CT33" s="721"/>
      <c r="CU33" s="721"/>
      <c r="CV33" s="721"/>
      <c r="CW33" s="721"/>
      <c r="CX33" s="721"/>
      <c r="CY33" s="722"/>
      <c r="CZ33" s="690">
        <v>48.3</v>
      </c>
      <c r="DA33" s="719"/>
      <c r="DB33" s="719"/>
      <c r="DC33" s="723"/>
      <c r="DD33" s="694">
        <v>15150191</v>
      </c>
      <c r="DE33" s="721"/>
      <c r="DF33" s="721"/>
      <c r="DG33" s="721"/>
      <c r="DH33" s="721"/>
      <c r="DI33" s="721"/>
      <c r="DJ33" s="721"/>
      <c r="DK33" s="722"/>
      <c r="DL33" s="694">
        <v>11555933</v>
      </c>
      <c r="DM33" s="721"/>
      <c r="DN33" s="721"/>
      <c r="DO33" s="721"/>
      <c r="DP33" s="721"/>
      <c r="DQ33" s="721"/>
      <c r="DR33" s="721"/>
      <c r="DS33" s="721"/>
      <c r="DT33" s="721"/>
      <c r="DU33" s="721"/>
      <c r="DV33" s="722"/>
      <c r="DW33" s="690">
        <v>39.299999999999997</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122715</v>
      </c>
      <c r="S34" s="686"/>
      <c r="T34" s="686"/>
      <c r="U34" s="686"/>
      <c r="V34" s="686"/>
      <c r="W34" s="686"/>
      <c r="X34" s="686"/>
      <c r="Y34" s="687"/>
      <c r="Z34" s="688">
        <v>0.2</v>
      </c>
      <c r="AA34" s="688"/>
      <c r="AB34" s="688"/>
      <c r="AC34" s="688"/>
      <c r="AD34" s="689">
        <v>36462</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7543842</v>
      </c>
      <c r="CS34" s="686"/>
      <c r="CT34" s="686"/>
      <c r="CU34" s="686"/>
      <c r="CV34" s="686"/>
      <c r="CW34" s="686"/>
      <c r="CX34" s="686"/>
      <c r="CY34" s="687"/>
      <c r="CZ34" s="690">
        <v>11.5</v>
      </c>
      <c r="DA34" s="719"/>
      <c r="DB34" s="719"/>
      <c r="DC34" s="723"/>
      <c r="DD34" s="694">
        <v>6404098</v>
      </c>
      <c r="DE34" s="686"/>
      <c r="DF34" s="686"/>
      <c r="DG34" s="686"/>
      <c r="DH34" s="686"/>
      <c r="DI34" s="686"/>
      <c r="DJ34" s="686"/>
      <c r="DK34" s="687"/>
      <c r="DL34" s="694">
        <v>4892518</v>
      </c>
      <c r="DM34" s="686"/>
      <c r="DN34" s="686"/>
      <c r="DO34" s="686"/>
      <c r="DP34" s="686"/>
      <c r="DQ34" s="686"/>
      <c r="DR34" s="686"/>
      <c r="DS34" s="686"/>
      <c r="DT34" s="686"/>
      <c r="DU34" s="686"/>
      <c r="DV34" s="687"/>
      <c r="DW34" s="690">
        <v>16.7</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117771</v>
      </c>
      <c r="S35" s="686"/>
      <c r="T35" s="686"/>
      <c r="U35" s="686"/>
      <c r="V35" s="686"/>
      <c r="W35" s="686"/>
      <c r="X35" s="686"/>
      <c r="Y35" s="687"/>
      <c r="Z35" s="688">
        <v>0.2</v>
      </c>
      <c r="AA35" s="688"/>
      <c r="AB35" s="688"/>
      <c r="AC35" s="688"/>
      <c r="AD35" s="689" t="s">
        <v>129</v>
      </c>
      <c r="AE35" s="689"/>
      <c r="AF35" s="689"/>
      <c r="AG35" s="689"/>
      <c r="AH35" s="689"/>
      <c r="AI35" s="689"/>
      <c r="AJ35" s="689"/>
      <c r="AK35" s="689"/>
      <c r="AL35" s="690" t="s">
        <v>239</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905084</v>
      </c>
      <c r="CS35" s="721"/>
      <c r="CT35" s="721"/>
      <c r="CU35" s="721"/>
      <c r="CV35" s="721"/>
      <c r="CW35" s="721"/>
      <c r="CX35" s="721"/>
      <c r="CY35" s="722"/>
      <c r="CZ35" s="690">
        <v>1.4</v>
      </c>
      <c r="DA35" s="719"/>
      <c r="DB35" s="719"/>
      <c r="DC35" s="723"/>
      <c r="DD35" s="694">
        <v>873325</v>
      </c>
      <c r="DE35" s="721"/>
      <c r="DF35" s="721"/>
      <c r="DG35" s="721"/>
      <c r="DH35" s="721"/>
      <c r="DI35" s="721"/>
      <c r="DJ35" s="721"/>
      <c r="DK35" s="722"/>
      <c r="DL35" s="694">
        <v>816356</v>
      </c>
      <c r="DM35" s="721"/>
      <c r="DN35" s="721"/>
      <c r="DO35" s="721"/>
      <c r="DP35" s="721"/>
      <c r="DQ35" s="721"/>
      <c r="DR35" s="721"/>
      <c r="DS35" s="721"/>
      <c r="DT35" s="721"/>
      <c r="DU35" s="721"/>
      <c r="DV35" s="722"/>
      <c r="DW35" s="690">
        <v>2.8</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746634</v>
      </c>
      <c r="S36" s="686"/>
      <c r="T36" s="686"/>
      <c r="U36" s="686"/>
      <c r="V36" s="686"/>
      <c r="W36" s="686"/>
      <c r="X36" s="686"/>
      <c r="Y36" s="687"/>
      <c r="Z36" s="688">
        <v>1.1000000000000001</v>
      </c>
      <c r="AA36" s="688"/>
      <c r="AB36" s="688"/>
      <c r="AC36" s="688"/>
      <c r="AD36" s="689" t="s">
        <v>129</v>
      </c>
      <c r="AE36" s="689"/>
      <c r="AF36" s="689"/>
      <c r="AG36" s="689"/>
      <c r="AH36" s="689"/>
      <c r="AI36" s="689"/>
      <c r="AJ36" s="689"/>
      <c r="AK36" s="689"/>
      <c r="AL36" s="690" t="s">
        <v>129</v>
      </c>
      <c r="AM36" s="691"/>
      <c r="AN36" s="691"/>
      <c r="AO36" s="692"/>
      <c r="AP36" s="235"/>
      <c r="AQ36" s="759" t="s">
        <v>327</v>
      </c>
      <c r="AR36" s="760"/>
      <c r="AS36" s="760"/>
      <c r="AT36" s="760"/>
      <c r="AU36" s="760"/>
      <c r="AV36" s="760"/>
      <c r="AW36" s="760"/>
      <c r="AX36" s="760"/>
      <c r="AY36" s="761"/>
      <c r="AZ36" s="674">
        <v>6783663</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268578</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17537192</v>
      </c>
      <c r="CS36" s="686"/>
      <c r="CT36" s="686"/>
      <c r="CU36" s="686"/>
      <c r="CV36" s="686"/>
      <c r="CW36" s="686"/>
      <c r="CX36" s="686"/>
      <c r="CY36" s="687"/>
      <c r="CZ36" s="690">
        <v>26.8</v>
      </c>
      <c r="DA36" s="719"/>
      <c r="DB36" s="719"/>
      <c r="DC36" s="723"/>
      <c r="DD36" s="694">
        <v>3453266</v>
      </c>
      <c r="DE36" s="686"/>
      <c r="DF36" s="686"/>
      <c r="DG36" s="686"/>
      <c r="DH36" s="686"/>
      <c r="DI36" s="686"/>
      <c r="DJ36" s="686"/>
      <c r="DK36" s="687"/>
      <c r="DL36" s="694">
        <v>2583718</v>
      </c>
      <c r="DM36" s="686"/>
      <c r="DN36" s="686"/>
      <c r="DO36" s="686"/>
      <c r="DP36" s="686"/>
      <c r="DQ36" s="686"/>
      <c r="DR36" s="686"/>
      <c r="DS36" s="686"/>
      <c r="DT36" s="686"/>
      <c r="DU36" s="686"/>
      <c r="DV36" s="687"/>
      <c r="DW36" s="690">
        <v>8.8000000000000007</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2361254</v>
      </c>
      <c r="S37" s="686"/>
      <c r="T37" s="686"/>
      <c r="U37" s="686"/>
      <c r="V37" s="686"/>
      <c r="W37" s="686"/>
      <c r="X37" s="686"/>
      <c r="Y37" s="687"/>
      <c r="Z37" s="688">
        <v>3.5</v>
      </c>
      <c r="AA37" s="688"/>
      <c r="AB37" s="688"/>
      <c r="AC37" s="688"/>
      <c r="AD37" s="689" t="s">
        <v>239</v>
      </c>
      <c r="AE37" s="689"/>
      <c r="AF37" s="689"/>
      <c r="AG37" s="689"/>
      <c r="AH37" s="689"/>
      <c r="AI37" s="689"/>
      <c r="AJ37" s="689"/>
      <c r="AK37" s="689"/>
      <c r="AL37" s="690" t="s">
        <v>129</v>
      </c>
      <c r="AM37" s="691"/>
      <c r="AN37" s="691"/>
      <c r="AO37" s="692"/>
      <c r="AQ37" s="763" t="s">
        <v>331</v>
      </c>
      <c r="AR37" s="764"/>
      <c r="AS37" s="764"/>
      <c r="AT37" s="764"/>
      <c r="AU37" s="764"/>
      <c r="AV37" s="764"/>
      <c r="AW37" s="764"/>
      <c r="AX37" s="764"/>
      <c r="AY37" s="765"/>
      <c r="AZ37" s="685">
        <v>1497496</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171698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21657</v>
      </c>
      <c r="CS37" s="721"/>
      <c r="CT37" s="721"/>
      <c r="CU37" s="721"/>
      <c r="CV37" s="721"/>
      <c r="CW37" s="721"/>
      <c r="CX37" s="721"/>
      <c r="CY37" s="722"/>
      <c r="CZ37" s="690">
        <v>0</v>
      </c>
      <c r="DA37" s="719"/>
      <c r="DB37" s="719"/>
      <c r="DC37" s="723"/>
      <c r="DD37" s="694">
        <v>21657</v>
      </c>
      <c r="DE37" s="721"/>
      <c r="DF37" s="721"/>
      <c r="DG37" s="721"/>
      <c r="DH37" s="721"/>
      <c r="DI37" s="721"/>
      <c r="DJ37" s="721"/>
      <c r="DK37" s="722"/>
      <c r="DL37" s="694">
        <v>20683</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675404</v>
      </c>
      <c r="S38" s="686"/>
      <c r="T38" s="686"/>
      <c r="U38" s="686"/>
      <c r="V38" s="686"/>
      <c r="W38" s="686"/>
      <c r="X38" s="686"/>
      <c r="Y38" s="687"/>
      <c r="Z38" s="688">
        <v>1</v>
      </c>
      <c r="AA38" s="688"/>
      <c r="AB38" s="688"/>
      <c r="AC38" s="688"/>
      <c r="AD38" s="689">
        <v>16491</v>
      </c>
      <c r="AE38" s="689"/>
      <c r="AF38" s="689"/>
      <c r="AG38" s="689"/>
      <c r="AH38" s="689"/>
      <c r="AI38" s="689"/>
      <c r="AJ38" s="689"/>
      <c r="AK38" s="689"/>
      <c r="AL38" s="690">
        <v>0.1</v>
      </c>
      <c r="AM38" s="691"/>
      <c r="AN38" s="691"/>
      <c r="AO38" s="692"/>
      <c r="AQ38" s="763" t="s">
        <v>335</v>
      </c>
      <c r="AR38" s="764"/>
      <c r="AS38" s="764"/>
      <c r="AT38" s="764"/>
      <c r="AU38" s="764"/>
      <c r="AV38" s="764"/>
      <c r="AW38" s="764"/>
      <c r="AX38" s="764"/>
      <c r="AY38" s="765"/>
      <c r="AZ38" s="685">
        <v>874032</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16629</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4318600</v>
      </c>
      <c r="CS38" s="686"/>
      <c r="CT38" s="686"/>
      <c r="CU38" s="686"/>
      <c r="CV38" s="686"/>
      <c r="CW38" s="686"/>
      <c r="CX38" s="686"/>
      <c r="CY38" s="687"/>
      <c r="CZ38" s="690">
        <v>6.6</v>
      </c>
      <c r="DA38" s="719"/>
      <c r="DB38" s="719"/>
      <c r="DC38" s="723"/>
      <c r="DD38" s="694">
        <v>3631233</v>
      </c>
      <c r="DE38" s="686"/>
      <c r="DF38" s="686"/>
      <c r="DG38" s="686"/>
      <c r="DH38" s="686"/>
      <c r="DI38" s="686"/>
      <c r="DJ38" s="686"/>
      <c r="DK38" s="687"/>
      <c r="DL38" s="694">
        <v>3259741</v>
      </c>
      <c r="DM38" s="686"/>
      <c r="DN38" s="686"/>
      <c r="DO38" s="686"/>
      <c r="DP38" s="686"/>
      <c r="DQ38" s="686"/>
      <c r="DR38" s="686"/>
      <c r="DS38" s="686"/>
      <c r="DT38" s="686"/>
      <c r="DU38" s="686"/>
      <c r="DV38" s="687"/>
      <c r="DW38" s="690">
        <v>11.1</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8224800</v>
      </c>
      <c r="S39" s="686"/>
      <c r="T39" s="686"/>
      <c r="U39" s="686"/>
      <c r="V39" s="686"/>
      <c r="W39" s="686"/>
      <c r="X39" s="686"/>
      <c r="Y39" s="687"/>
      <c r="Z39" s="688">
        <v>12.2</v>
      </c>
      <c r="AA39" s="688"/>
      <c r="AB39" s="688"/>
      <c r="AC39" s="688"/>
      <c r="AD39" s="689" t="s">
        <v>239</v>
      </c>
      <c r="AE39" s="689"/>
      <c r="AF39" s="689"/>
      <c r="AG39" s="689"/>
      <c r="AH39" s="689"/>
      <c r="AI39" s="689"/>
      <c r="AJ39" s="689"/>
      <c r="AK39" s="689"/>
      <c r="AL39" s="690" t="s">
        <v>129</v>
      </c>
      <c r="AM39" s="691"/>
      <c r="AN39" s="691"/>
      <c r="AO39" s="692"/>
      <c r="AQ39" s="763" t="s">
        <v>339</v>
      </c>
      <c r="AR39" s="764"/>
      <c r="AS39" s="764"/>
      <c r="AT39" s="764"/>
      <c r="AU39" s="764"/>
      <c r="AV39" s="764"/>
      <c r="AW39" s="764"/>
      <c r="AX39" s="764"/>
      <c r="AY39" s="765"/>
      <c r="AZ39" s="685">
        <v>248897</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26352</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398768</v>
      </c>
      <c r="CS39" s="721"/>
      <c r="CT39" s="721"/>
      <c r="CU39" s="721"/>
      <c r="CV39" s="721"/>
      <c r="CW39" s="721"/>
      <c r="CX39" s="721"/>
      <c r="CY39" s="722"/>
      <c r="CZ39" s="690">
        <v>0.6</v>
      </c>
      <c r="DA39" s="719"/>
      <c r="DB39" s="719"/>
      <c r="DC39" s="723"/>
      <c r="DD39" s="694">
        <v>312951</v>
      </c>
      <c r="DE39" s="721"/>
      <c r="DF39" s="721"/>
      <c r="DG39" s="721"/>
      <c r="DH39" s="721"/>
      <c r="DI39" s="721"/>
      <c r="DJ39" s="721"/>
      <c r="DK39" s="722"/>
      <c r="DL39" s="694" t="s">
        <v>239</v>
      </c>
      <c r="DM39" s="721"/>
      <c r="DN39" s="721"/>
      <c r="DO39" s="721"/>
      <c r="DP39" s="721"/>
      <c r="DQ39" s="721"/>
      <c r="DR39" s="721"/>
      <c r="DS39" s="721"/>
      <c r="DT39" s="721"/>
      <c r="DU39" s="721"/>
      <c r="DV39" s="722"/>
      <c r="DW39" s="690" t="s">
        <v>239</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239</v>
      </c>
      <c r="AM40" s="691"/>
      <c r="AN40" s="691"/>
      <c r="AO40" s="692"/>
      <c r="AQ40" s="763" t="s">
        <v>343</v>
      </c>
      <c r="AR40" s="764"/>
      <c r="AS40" s="764"/>
      <c r="AT40" s="764"/>
      <c r="AU40" s="764"/>
      <c r="AV40" s="764"/>
      <c r="AW40" s="764"/>
      <c r="AX40" s="764"/>
      <c r="AY40" s="765"/>
      <c r="AZ40" s="685">
        <v>92267</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103</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873319</v>
      </c>
      <c r="CS40" s="686"/>
      <c r="CT40" s="686"/>
      <c r="CU40" s="686"/>
      <c r="CV40" s="686"/>
      <c r="CW40" s="686"/>
      <c r="CX40" s="686"/>
      <c r="CY40" s="687"/>
      <c r="CZ40" s="690">
        <v>1.3</v>
      </c>
      <c r="DA40" s="719"/>
      <c r="DB40" s="719"/>
      <c r="DC40" s="723"/>
      <c r="DD40" s="694">
        <v>475318</v>
      </c>
      <c r="DE40" s="686"/>
      <c r="DF40" s="686"/>
      <c r="DG40" s="686"/>
      <c r="DH40" s="686"/>
      <c r="DI40" s="686"/>
      <c r="DJ40" s="686"/>
      <c r="DK40" s="687"/>
      <c r="DL40" s="694">
        <v>3600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348</v>
      </c>
      <c r="AR41" s="764"/>
      <c r="AS41" s="764"/>
      <c r="AT41" s="764"/>
      <c r="AU41" s="764"/>
      <c r="AV41" s="764"/>
      <c r="AW41" s="764"/>
      <c r="AX41" s="764"/>
      <c r="AY41" s="765"/>
      <c r="AZ41" s="685">
        <v>849267</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239</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239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1163400</v>
      </c>
      <c r="S42" s="686"/>
      <c r="T42" s="686"/>
      <c r="U42" s="686"/>
      <c r="V42" s="686"/>
      <c r="W42" s="686"/>
      <c r="X42" s="686"/>
      <c r="Y42" s="687"/>
      <c r="Z42" s="688">
        <v>1.7</v>
      </c>
      <c r="AA42" s="688"/>
      <c r="AB42" s="688"/>
      <c r="AC42" s="688"/>
      <c r="AD42" s="689" t="s">
        <v>239</v>
      </c>
      <c r="AE42" s="689"/>
      <c r="AF42" s="689"/>
      <c r="AG42" s="689"/>
      <c r="AH42" s="689"/>
      <c r="AI42" s="689"/>
      <c r="AJ42" s="689"/>
      <c r="AK42" s="689"/>
      <c r="AL42" s="690" t="s">
        <v>239</v>
      </c>
      <c r="AM42" s="691"/>
      <c r="AN42" s="691"/>
      <c r="AO42" s="692"/>
      <c r="AQ42" s="784" t="s">
        <v>352</v>
      </c>
      <c r="AR42" s="785"/>
      <c r="AS42" s="785"/>
      <c r="AT42" s="785"/>
      <c r="AU42" s="785"/>
      <c r="AV42" s="785"/>
      <c r="AW42" s="785"/>
      <c r="AX42" s="785"/>
      <c r="AY42" s="786"/>
      <c r="AZ42" s="776">
        <v>3221704</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305</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11162427</v>
      </c>
      <c r="CS42" s="686"/>
      <c r="CT42" s="686"/>
      <c r="CU42" s="686"/>
      <c r="CV42" s="686"/>
      <c r="CW42" s="686"/>
      <c r="CX42" s="686"/>
      <c r="CY42" s="687"/>
      <c r="CZ42" s="690">
        <v>17.100000000000001</v>
      </c>
      <c r="DA42" s="691"/>
      <c r="DB42" s="691"/>
      <c r="DC42" s="703"/>
      <c r="DD42" s="694">
        <v>3097278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67329542</v>
      </c>
      <c r="S43" s="777"/>
      <c r="T43" s="777"/>
      <c r="U43" s="777"/>
      <c r="V43" s="777"/>
      <c r="W43" s="777"/>
      <c r="X43" s="777"/>
      <c r="Y43" s="778"/>
      <c r="Z43" s="779">
        <v>100</v>
      </c>
      <c r="AA43" s="779"/>
      <c r="AB43" s="779"/>
      <c r="AC43" s="779"/>
      <c r="AD43" s="780">
        <v>28212023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339406</v>
      </c>
      <c r="CS43" s="721"/>
      <c r="CT43" s="721"/>
      <c r="CU43" s="721"/>
      <c r="CV43" s="721"/>
      <c r="CW43" s="721"/>
      <c r="CX43" s="721"/>
      <c r="CY43" s="722"/>
      <c r="CZ43" s="690">
        <v>0.5</v>
      </c>
      <c r="DA43" s="719"/>
      <c r="DB43" s="719"/>
      <c r="DC43" s="723"/>
      <c r="DD43" s="694">
        <v>339406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11162427</v>
      </c>
      <c r="CS44" s="686"/>
      <c r="CT44" s="686"/>
      <c r="CU44" s="686"/>
      <c r="CV44" s="686"/>
      <c r="CW44" s="686"/>
      <c r="CX44" s="686"/>
      <c r="CY44" s="687"/>
      <c r="CZ44" s="690">
        <v>17.100000000000001</v>
      </c>
      <c r="DA44" s="691"/>
      <c r="DB44" s="691"/>
      <c r="DC44" s="703"/>
      <c r="DD44" s="694">
        <v>3097278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1229022</v>
      </c>
      <c r="CS45" s="721"/>
      <c r="CT45" s="721"/>
      <c r="CU45" s="721"/>
      <c r="CV45" s="721"/>
      <c r="CW45" s="721"/>
      <c r="CX45" s="721"/>
      <c r="CY45" s="722"/>
      <c r="CZ45" s="690">
        <v>1.9</v>
      </c>
      <c r="DA45" s="719"/>
      <c r="DB45" s="719"/>
      <c r="DC45" s="723"/>
      <c r="DD45" s="694">
        <v>83082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9692491</v>
      </c>
      <c r="CS46" s="686"/>
      <c r="CT46" s="686"/>
      <c r="CU46" s="686"/>
      <c r="CV46" s="686"/>
      <c r="CW46" s="686"/>
      <c r="CX46" s="686"/>
      <c r="CY46" s="687"/>
      <c r="CZ46" s="690">
        <v>14.8</v>
      </c>
      <c r="DA46" s="691"/>
      <c r="DB46" s="691"/>
      <c r="DC46" s="703"/>
      <c r="DD46" s="694">
        <v>2979179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239</v>
      </c>
      <c r="CS47" s="721"/>
      <c r="CT47" s="721"/>
      <c r="CU47" s="721"/>
      <c r="CV47" s="721"/>
      <c r="CW47" s="721"/>
      <c r="CX47" s="721"/>
      <c r="CY47" s="722"/>
      <c r="CZ47" s="690" t="s">
        <v>129</v>
      </c>
      <c r="DA47" s="719"/>
      <c r="DB47" s="719"/>
      <c r="DC47" s="723"/>
      <c r="DD47" s="694" t="s">
        <v>129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9"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239</v>
      </c>
      <c r="CS48" s="686"/>
      <c r="CT48" s="686"/>
      <c r="CU48" s="686"/>
      <c r="CV48" s="686"/>
      <c r="CW48" s="686"/>
      <c r="CX48" s="686"/>
      <c r="CY48" s="687"/>
      <c r="CZ48" s="690" t="s">
        <v>129</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65353923</v>
      </c>
      <c r="CS49" s="756"/>
      <c r="CT49" s="756"/>
      <c r="CU49" s="756"/>
      <c r="CV49" s="756"/>
      <c r="CW49" s="756"/>
      <c r="CX49" s="756"/>
      <c r="CY49" s="787"/>
      <c r="CZ49" s="781">
        <v>100</v>
      </c>
      <c r="DA49" s="788"/>
      <c r="DB49" s="788"/>
      <c r="DC49" s="789"/>
      <c r="DD49" s="790">
        <v>32759998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LKM7B9xiZc+vKydQVZditUjA+PhYFcHM6bhLH0/iGeN7j1alA4NTAOZT6wAJoOALcaAeShb7+GgZvf+UqBBWg==" saltValue="1IRNsjTYlGMdYrRov6m3C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2.9"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3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3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3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3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35" customHeight="1" thickTop="1" x14ac:dyDescent="0.15">
      <c r="A7" s="260">
        <v>1</v>
      </c>
      <c r="B7" s="817" t="s">
        <v>388</v>
      </c>
      <c r="C7" s="818"/>
      <c r="D7" s="818"/>
      <c r="E7" s="818"/>
      <c r="F7" s="818"/>
      <c r="G7" s="818"/>
      <c r="H7" s="818"/>
      <c r="I7" s="818"/>
      <c r="J7" s="818"/>
      <c r="K7" s="818"/>
      <c r="L7" s="818"/>
      <c r="M7" s="818"/>
      <c r="N7" s="818"/>
      <c r="O7" s="818"/>
      <c r="P7" s="819"/>
      <c r="Q7" s="820">
        <v>67300</v>
      </c>
      <c r="R7" s="821"/>
      <c r="S7" s="821"/>
      <c r="T7" s="821"/>
      <c r="U7" s="821"/>
      <c r="V7" s="821">
        <v>65329</v>
      </c>
      <c r="W7" s="821"/>
      <c r="X7" s="821"/>
      <c r="Y7" s="821"/>
      <c r="Z7" s="821"/>
      <c r="AA7" s="821">
        <v>1970</v>
      </c>
      <c r="AB7" s="821"/>
      <c r="AC7" s="821"/>
      <c r="AD7" s="821"/>
      <c r="AE7" s="822"/>
      <c r="AF7" s="823">
        <v>1843</v>
      </c>
      <c r="AG7" s="824"/>
      <c r="AH7" s="824"/>
      <c r="AI7" s="824"/>
      <c r="AJ7" s="825"/>
      <c r="AK7" s="863">
        <v>747</v>
      </c>
      <c r="AL7" s="864"/>
      <c r="AM7" s="864"/>
      <c r="AN7" s="864"/>
      <c r="AO7" s="864"/>
      <c r="AP7" s="864">
        <v>47798</v>
      </c>
      <c r="AQ7" s="864"/>
      <c r="AR7" s="864"/>
      <c r="AS7" s="864"/>
      <c r="AT7" s="864"/>
      <c r="AU7" s="865"/>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t="s">
        <v>586</v>
      </c>
      <c r="BS7" s="867" t="s">
        <v>584</v>
      </c>
      <c r="BT7" s="868"/>
      <c r="BU7" s="868"/>
      <c r="BV7" s="868"/>
      <c r="BW7" s="868"/>
      <c r="BX7" s="868"/>
      <c r="BY7" s="868"/>
      <c r="BZ7" s="868"/>
      <c r="CA7" s="868"/>
      <c r="CB7" s="868"/>
      <c r="CC7" s="868"/>
      <c r="CD7" s="868"/>
      <c r="CE7" s="868"/>
      <c r="CF7" s="868"/>
      <c r="CG7" s="869"/>
      <c r="CH7" s="857">
        <v>-1</v>
      </c>
      <c r="CI7" s="858"/>
      <c r="CJ7" s="858"/>
      <c r="CK7" s="858"/>
      <c r="CL7" s="859"/>
      <c r="CM7" s="857">
        <v>71</v>
      </c>
      <c r="CN7" s="858"/>
      <c r="CO7" s="858"/>
      <c r="CP7" s="858"/>
      <c r="CQ7" s="859"/>
      <c r="CR7" s="857">
        <v>11</v>
      </c>
      <c r="CS7" s="858"/>
      <c r="CT7" s="858"/>
      <c r="CU7" s="858"/>
      <c r="CV7" s="859"/>
      <c r="CW7" s="860" t="s">
        <v>521</v>
      </c>
      <c r="CX7" s="861"/>
      <c r="CY7" s="861"/>
      <c r="CZ7" s="861"/>
      <c r="DA7" s="862"/>
      <c r="DB7" s="860" t="s">
        <v>521</v>
      </c>
      <c r="DC7" s="861"/>
      <c r="DD7" s="861"/>
      <c r="DE7" s="861"/>
      <c r="DF7" s="862"/>
      <c r="DG7" s="860" t="s">
        <v>521</v>
      </c>
      <c r="DH7" s="861"/>
      <c r="DI7" s="861"/>
      <c r="DJ7" s="861"/>
      <c r="DK7" s="862"/>
      <c r="DL7" s="860" t="s">
        <v>521</v>
      </c>
      <c r="DM7" s="861"/>
      <c r="DN7" s="861"/>
      <c r="DO7" s="861"/>
      <c r="DP7" s="862"/>
      <c r="DQ7" s="860" t="s">
        <v>521</v>
      </c>
      <c r="DR7" s="861"/>
      <c r="DS7" s="861"/>
      <c r="DT7" s="861"/>
      <c r="DU7" s="862"/>
      <c r="DV7" s="838"/>
      <c r="DW7" s="839"/>
      <c r="DX7" s="839"/>
      <c r="DY7" s="839"/>
      <c r="DZ7" s="840"/>
      <c r="EA7" s="256"/>
    </row>
    <row r="8" spans="1:131" s="257" customFormat="1" ht="26.3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585</v>
      </c>
      <c r="BT8" s="855"/>
      <c r="BU8" s="855"/>
      <c r="BV8" s="855"/>
      <c r="BW8" s="855"/>
      <c r="BX8" s="855"/>
      <c r="BY8" s="855"/>
      <c r="BZ8" s="855"/>
      <c r="CA8" s="855"/>
      <c r="CB8" s="855"/>
      <c r="CC8" s="855"/>
      <c r="CD8" s="855"/>
      <c r="CE8" s="855"/>
      <c r="CF8" s="855"/>
      <c r="CG8" s="856"/>
      <c r="CH8" s="860">
        <v>-2</v>
      </c>
      <c r="CI8" s="861"/>
      <c r="CJ8" s="861"/>
      <c r="CK8" s="861"/>
      <c r="CL8" s="862"/>
      <c r="CM8" s="860">
        <v>13</v>
      </c>
      <c r="CN8" s="861"/>
      <c r="CO8" s="861"/>
      <c r="CP8" s="861"/>
      <c r="CQ8" s="862"/>
      <c r="CR8" s="860">
        <v>20</v>
      </c>
      <c r="CS8" s="861"/>
      <c r="CT8" s="861"/>
      <c r="CU8" s="861"/>
      <c r="CV8" s="862"/>
      <c r="CW8" s="860">
        <v>14</v>
      </c>
      <c r="CX8" s="861"/>
      <c r="CY8" s="861"/>
      <c r="CZ8" s="861"/>
      <c r="DA8" s="862"/>
      <c r="DB8" s="860" t="s">
        <v>521</v>
      </c>
      <c r="DC8" s="861"/>
      <c r="DD8" s="861"/>
      <c r="DE8" s="861"/>
      <c r="DF8" s="862"/>
      <c r="DG8" s="860" t="s">
        <v>521</v>
      </c>
      <c r="DH8" s="861"/>
      <c r="DI8" s="861"/>
      <c r="DJ8" s="861"/>
      <c r="DK8" s="862"/>
      <c r="DL8" s="860" t="s">
        <v>521</v>
      </c>
      <c r="DM8" s="861"/>
      <c r="DN8" s="861"/>
      <c r="DO8" s="861"/>
      <c r="DP8" s="862"/>
      <c r="DQ8" s="860" t="s">
        <v>521</v>
      </c>
      <c r="DR8" s="861"/>
      <c r="DS8" s="861"/>
      <c r="DT8" s="861"/>
      <c r="DU8" s="862"/>
      <c r="DV8" s="838"/>
      <c r="DW8" s="839"/>
      <c r="DX8" s="839"/>
      <c r="DY8" s="839"/>
      <c r="DZ8" s="840"/>
      <c r="EA8" s="256"/>
    </row>
    <row r="9" spans="1:131" s="257" customFormat="1" ht="26.3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0"/>
      <c r="CI9" s="861"/>
      <c r="CJ9" s="861"/>
      <c r="CK9" s="861"/>
      <c r="CL9" s="862"/>
      <c r="CM9" s="860"/>
      <c r="CN9" s="861"/>
      <c r="CO9" s="861"/>
      <c r="CP9" s="861"/>
      <c r="CQ9" s="862"/>
      <c r="CR9" s="860"/>
      <c r="CS9" s="861"/>
      <c r="CT9" s="861"/>
      <c r="CU9" s="861"/>
      <c r="CV9" s="862"/>
      <c r="CW9" s="860"/>
      <c r="CX9" s="861"/>
      <c r="CY9" s="861"/>
      <c r="CZ9" s="861"/>
      <c r="DA9" s="862"/>
      <c r="DB9" s="860"/>
      <c r="DC9" s="861"/>
      <c r="DD9" s="861"/>
      <c r="DE9" s="861"/>
      <c r="DF9" s="862"/>
      <c r="DG9" s="860"/>
      <c r="DH9" s="861"/>
      <c r="DI9" s="861"/>
      <c r="DJ9" s="861"/>
      <c r="DK9" s="862"/>
      <c r="DL9" s="860"/>
      <c r="DM9" s="861"/>
      <c r="DN9" s="861"/>
      <c r="DO9" s="861"/>
      <c r="DP9" s="862"/>
      <c r="DQ9" s="860"/>
      <c r="DR9" s="861"/>
      <c r="DS9" s="861"/>
      <c r="DT9" s="861"/>
      <c r="DU9" s="862"/>
      <c r="DV9" s="838"/>
      <c r="DW9" s="839"/>
      <c r="DX9" s="839"/>
      <c r="DY9" s="839"/>
      <c r="DZ9" s="840"/>
      <c r="EA9" s="256"/>
    </row>
    <row r="10" spans="1:131" s="257" customFormat="1" ht="26.3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0"/>
      <c r="CI10" s="861"/>
      <c r="CJ10" s="861"/>
      <c r="CK10" s="861"/>
      <c r="CL10" s="862"/>
      <c r="CM10" s="860"/>
      <c r="CN10" s="861"/>
      <c r="CO10" s="861"/>
      <c r="CP10" s="861"/>
      <c r="CQ10" s="862"/>
      <c r="CR10" s="860"/>
      <c r="CS10" s="861"/>
      <c r="CT10" s="861"/>
      <c r="CU10" s="861"/>
      <c r="CV10" s="862"/>
      <c r="CW10" s="860"/>
      <c r="CX10" s="861"/>
      <c r="CY10" s="861"/>
      <c r="CZ10" s="861"/>
      <c r="DA10" s="862"/>
      <c r="DB10" s="860"/>
      <c r="DC10" s="861"/>
      <c r="DD10" s="861"/>
      <c r="DE10" s="861"/>
      <c r="DF10" s="862"/>
      <c r="DG10" s="860"/>
      <c r="DH10" s="861"/>
      <c r="DI10" s="861"/>
      <c r="DJ10" s="861"/>
      <c r="DK10" s="862"/>
      <c r="DL10" s="860"/>
      <c r="DM10" s="861"/>
      <c r="DN10" s="861"/>
      <c r="DO10" s="861"/>
      <c r="DP10" s="862"/>
      <c r="DQ10" s="860"/>
      <c r="DR10" s="861"/>
      <c r="DS10" s="861"/>
      <c r="DT10" s="861"/>
      <c r="DU10" s="862"/>
      <c r="DV10" s="838"/>
      <c r="DW10" s="839"/>
      <c r="DX10" s="839"/>
      <c r="DY10" s="839"/>
      <c r="DZ10" s="840"/>
      <c r="EA10" s="256"/>
    </row>
    <row r="11" spans="1:131" s="257" customFormat="1" ht="26.3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0"/>
      <c r="CI11" s="861"/>
      <c r="CJ11" s="861"/>
      <c r="CK11" s="861"/>
      <c r="CL11" s="862"/>
      <c r="CM11" s="860"/>
      <c r="CN11" s="861"/>
      <c r="CO11" s="861"/>
      <c r="CP11" s="861"/>
      <c r="CQ11" s="862"/>
      <c r="CR11" s="860"/>
      <c r="CS11" s="861"/>
      <c r="CT11" s="861"/>
      <c r="CU11" s="861"/>
      <c r="CV11" s="862"/>
      <c r="CW11" s="860"/>
      <c r="CX11" s="861"/>
      <c r="CY11" s="861"/>
      <c r="CZ11" s="861"/>
      <c r="DA11" s="862"/>
      <c r="DB11" s="860"/>
      <c r="DC11" s="861"/>
      <c r="DD11" s="861"/>
      <c r="DE11" s="861"/>
      <c r="DF11" s="862"/>
      <c r="DG11" s="860"/>
      <c r="DH11" s="861"/>
      <c r="DI11" s="861"/>
      <c r="DJ11" s="861"/>
      <c r="DK11" s="862"/>
      <c r="DL11" s="860"/>
      <c r="DM11" s="861"/>
      <c r="DN11" s="861"/>
      <c r="DO11" s="861"/>
      <c r="DP11" s="862"/>
      <c r="DQ11" s="860"/>
      <c r="DR11" s="861"/>
      <c r="DS11" s="861"/>
      <c r="DT11" s="861"/>
      <c r="DU11" s="862"/>
      <c r="DV11" s="838"/>
      <c r="DW11" s="839"/>
      <c r="DX11" s="839"/>
      <c r="DY11" s="839"/>
      <c r="DZ11" s="840"/>
      <c r="EA11" s="256"/>
    </row>
    <row r="12" spans="1:131" s="257" customFormat="1" ht="26.3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38"/>
      <c r="DW12" s="839"/>
      <c r="DX12" s="839"/>
      <c r="DY12" s="839"/>
      <c r="DZ12" s="840"/>
      <c r="EA12" s="256"/>
    </row>
    <row r="13" spans="1:131" s="257" customFormat="1" ht="26.3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38"/>
      <c r="DW13" s="839"/>
      <c r="DX13" s="839"/>
      <c r="DY13" s="839"/>
      <c r="DZ13" s="840"/>
      <c r="EA13" s="256"/>
    </row>
    <row r="14" spans="1:131" s="257" customFormat="1" ht="26.3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38"/>
      <c r="DW14" s="839"/>
      <c r="DX14" s="839"/>
      <c r="DY14" s="839"/>
      <c r="DZ14" s="840"/>
      <c r="EA14" s="256"/>
    </row>
    <row r="15" spans="1:131" s="257" customFormat="1" ht="26.3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38"/>
      <c r="DW15" s="839"/>
      <c r="DX15" s="839"/>
      <c r="DY15" s="839"/>
      <c r="DZ15" s="840"/>
      <c r="EA15" s="256"/>
    </row>
    <row r="16" spans="1:131" s="257" customFormat="1" ht="26.3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38"/>
      <c r="DW16" s="839"/>
      <c r="DX16" s="839"/>
      <c r="DY16" s="839"/>
      <c r="DZ16" s="840"/>
      <c r="EA16" s="256"/>
    </row>
    <row r="17" spans="1:131" s="257" customFormat="1" ht="26.3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38"/>
      <c r="DW17" s="839"/>
      <c r="DX17" s="839"/>
      <c r="DY17" s="839"/>
      <c r="DZ17" s="840"/>
      <c r="EA17" s="256"/>
    </row>
    <row r="18" spans="1:131" s="257" customFormat="1" ht="26.3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38"/>
      <c r="DW18" s="839"/>
      <c r="DX18" s="839"/>
      <c r="DY18" s="839"/>
      <c r="DZ18" s="840"/>
      <c r="EA18" s="256"/>
    </row>
    <row r="19" spans="1:131" s="257" customFormat="1" ht="26.3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38"/>
      <c r="DW19" s="839"/>
      <c r="DX19" s="839"/>
      <c r="DY19" s="839"/>
      <c r="DZ19" s="840"/>
      <c r="EA19" s="256"/>
    </row>
    <row r="20" spans="1:131" s="257" customFormat="1" ht="26.3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38"/>
      <c r="DW20" s="839"/>
      <c r="DX20" s="839"/>
      <c r="DY20" s="839"/>
      <c r="DZ20" s="840"/>
      <c r="EA20" s="256"/>
    </row>
    <row r="21" spans="1:131" s="257" customFormat="1" ht="26.3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38"/>
      <c r="DW21" s="839"/>
      <c r="DX21" s="839"/>
      <c r="DY21" s="839"/>
      <c r="DZ21" s="840"/>
      <c r="EA21" s="256"/>
    </row>
    <row r="22" spans="1:131" s="257" customFormat="1" ht="26.35" customHeight="1" x14ac:dyDescent="0.15">
      <c r="A22" s="263">
        <v>16</v>
      </c>
      <c r="B22" s="841"/>
      <c r="C22" s="842"/>
      <c r="D22" s="842"/>
      <c r="E22" s="842"/>
      <c r="F22" s="842"/>
      <c r="G22" s="842"/>
      <c r="H22" s="842"/>
      <c r="I22" s="842"/>
      <c r="J22" s="842"/>
      <c r="K22" s="842"/>
      <c r="L22" s="842"/>
      <c r="M22" s="842"/>
      <c r="N22" s="842"/>
      <c r="O22" s="842"/>
      <c r="P22" s="843"/>
      <c r="Q22" s="870"/>
      <c r="R22" s="871"/>
      <c r="S22" s="871"/>
      <c r="T22" s="871"/>
      <c r="U22" s="871"/>
      <c r="V22" s="871"/>
      <c r="W22" s="871"/>
      <c r="X22" s="871"/>
      <c r="Y22" s="871"/>
      <c r="Z22" s="871"/>
      <c r="AA22" s="871"/>
      <c r="AB22" s="871"/>
      <c r="AC22" s="871"/>
      <c r="AD22" s="871"/>
      <c r="AE22" s="872"/>
      <c r="AF22" s="847"/>
      <c r="AG22" s="848"/>
      <c r="AH22" s="848"/>
      <c r="AI22" s="848"/>
      <c r="AJ22" s="849"/>
      <c r="AK22" s="885"/>
      <c r="AL22" s="886"/>
      <c r="AM22" s="886"/>
      <c r="AN22" s="886"/>
      <c r="AO22" s="886"/>
      <c r="AP22" s="886"/>
      <c r="AQ22" s="886"/>
      <c r="AR22" s="886"/>
      <c r="AS22" s="886"/>
      <c r="AT22" s="886"/>
      <c r="AU22" s="887"/>
      <c r="AV22" s="887"/>
      <c r="AW22" s="887"/>
      <c r="AX22" s="887"/>
      <c r="AY22" s="888"/>
      <c r="AZ22" s="889" t="s">
        <v>389</v>
      </c>
      <c r="BA22" s="889"/>
      <c r="BB22" s="889"/>
      <c r="BC22" s="889"/>
      <c r="BD22" s="890"/>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38"/>
      <c r="DW22" s="839"/>
      <c r="DX22" s="839"/>
      <c r="DY22" s="839"/>
      <c r="DZ22" s="840"/>
      <c r="EA22" s="256"/>
    </row>
    <row r="23" spans="1:131" s="257" customFormat="1" ht="26.35" customHeight="1" thickBot="1" x14ac:dyDescent="0.2">
      <c r="A23" s="266" t="s">
        <v>390</v>
      </c>
      <c r="B23" s="873" t="s">
        <v>391</v>
      </c>
      <c r="C23" s="874"/>
      <c r="D23" s="874"/>
      <c r="E23" s="874"/>
      <c r="F23" s="874"/>
      <c r="G23" s="874"/>
      <c r="H23" s="874"/>
      <c r="I23" s="874"/>
      <c r="J23" s="874"/>
      <c r="K23" s="874"/>
      <c r="L23" s="874"/>
      <c r="M23" s="874"/>
      <c r="N23" s="874"/>
      <c r="O23" s="874"/>
      <c r="P23" s="875"/>
      <c r="Q23" s="876">
        <v>67300</v>
      </c>
      <c r="R23" s="877"/>
      <c r="S23" s="877"/>
      <c r="T23" s="877"/>
      <c r="U23" s="877"/>
      <c r="V23" s="877">
        <v>65329</v>
      </c>
      <c r="W23" s="877"/>
      <c r="X23" s="877"/>
      <c r="Y23" s="877"/>
      <c r="Z23" s="877"/>
      <c r="AA23" s="877">
        <v>1970</v>
      </c>
      <c r="AB23" s="877"/>
      <c r="AC23" s="877"/>
      <c r="AD23" s="877"/>
      <c r="AE23" s="878"/>
      <c r="AF23" s="879">
        <v>1843</v>
      </c>
      <c r="AG23" s="877"/>
      <c r="AH23" s="877"/>
      <c r="AI23" s="877"/>
      <c r="AJ23" s="880"/>
      <c r="AK23" s="881"/>
      <c r="AL23" s="882"/>
      <c r="AM23" s="882"/>
      <c r="AN23" s="882"/>
      <c r="AO23" s="882"/>
      <c r="AP23" s="877">
        <v>47798</v>
      </c>
      <c r="AQ23" s="877"/>
      <c r="AR23" s="877"/>
      <c r="AS23" s="877"/>
      <c r="AT23" s="877"/>
      <c r="AU23" s="883"/>
      <c r="AV23" s="883"/>
      <c r="AW23" s="883"/>
      <c r="AX23" s="883"/>
      <c r="AY23" s="884"/>
      <c r="AZ23" s="892" t="s">
        <v>392</v>
      </c>
      <c r="BA23" s="893"/>
      <c r="BB23" s="893"/>
      <c r="BC23" s="893"/>
      <c r="BD23" s="894"/>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38"/>
      <c r="DW23" s="839"/>
      <c r="DX23" s="839"/>
      <c r="DY23" s="839"/>
      <c r="DZ23" s="840"/>
      <c r="EA23" s="256"/>
    </row>
    <row r="24" spans="1:131" s="257" customFormat="1" ht="26.35" customHeight="1" x14ac:dyDescent="0.15">
      <c r="A24" s="891" t="s">
        <v>393</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38"/>
      <c r="DW24" s="839"/>
      <c r="DX24" s="839"/>
      <c r="DY24" s="839"/>
      <c r="DZ24" s="840"/>
      <c r="EA24" s="256"/>
    </row>
    <row r="25" spans="1:131" s="249" customFormat="1" ht="26.3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38"/>
      <c r="DW25" s="839"/>
      <c r="DX25" s="839"/>
      <c r="DY25" s="839"/>
      <c r="DZ25" s="840"/>
      <c r="EA25" s="248"/>
    </row>
    <row r="26" spans="1:131" s="249" customFormat="1" ht="26.3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5" t="s">
        <v>398</v>
      </c>
      <c r="AG26" s="896"/>
      <c r="AH26" s="896"/>
      <c r="AI26" s="896"/>
      <c r="AJ26" s="897"/>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38"/>
      <c r="DW26" s="839"/>
      <c r="DX26" s="839"/>
      <c r="DY26" s="839"/>
      <c r="DZ26" s="840"/>
      <c r="EA26" s="248"/>
    </row>
    <row r="27" spans="1:131" s="249" customFormat="1" ht="26.3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898"/>
      <c r="AG27" s="899"/>
      <c r="AH27" s="899"/>
      <c r="AI27" s="899"/>
      <c r="AJ27" s="900"/>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38"/>
      <c r="DW27" s="839"/>
      <c r="DX27" s="839"/>
      <c r="DY27" s="839"/>
      <c r="DZ27" s="840"/>
      <c r="EA27" s="248"/>
    </row>
    <row r="28" spans="1:131" s="249" customFormat="1" ht="26.35" customHeight="1" thickTop="1" x14ac:dyDescent="0.15">
      <c r="A28" s="268">
        <v>1</v>
      </c>
      <c r="B28" s="817" t="s">
        <v>403</v>
      </c>
      <c r="C28" s="818"/>
      <c r="D28" s="818"/>
      <c r="E28" s="818"/>
      <c r="F28" s="818"/>
      <c r="G28" s="818"/>
      <c r="H28" s="818"/>
      <c r="I28" s="818"/>
      <c r="J28" s="818"/>
      <c r="K28" s="818"/>
      <c r="L28" s="818"/>
      <c r="M28" s="818"/>
      <c r="N28" s="818"/>
      <c r="O28" s="818"/>
      <c r="P28" s="819"/>
      <c r="Q28" s="905">
        <v>12169</v>
      </c>
      <c r="R28" s="906"/>
      <c r="S28" s="906"/>
      <c r="T28" s="906"/>
      <c r="U28" s="906"/>
      <c r="V28" s="906">
        <v>11900</v>
      </c>
      <c r="W28" s="906"/>
      <c r="X28" s="906"/>
      <c r="Y28" s="906"/>
      <c r="Z28" s="906"/>
      <c r="AA28" s="906">
        <v>269</v>
      </c>
      <c r="AB28" s="906"/>
      <c r="AC28" s="906"/>
      <c r="AD28" s="906"/>
      <c r="AE28" s="907"/>
      <c r="AF28" s="908">
        <v>269</v>
      </c>
      <c r="AG28" s="906"/>
      <c r="AH28" s="906"/>
      <c r="AI28" s="906"/>
      <c r="AJ28" s="909"/>
      <c r="AK28" s="910">
        <v>849</v>
      </c>
      <c r="AL28" s="901"/>
      <c r="AM28" s="901"/>
      <c r="AN28" s="901"/>
      <c r="AO28" s="901"/>
      <c r="AP28" s="901" t="s">
        <v>521</v>
      </c>
      <c r="AQ28" s="901"/>
      <c r="AR28" s="901"/>
      <c r="AS28" s="901"/>
      <c r="AT28" s="901"/>
      <c r="AU28" s="901" t="s">
        <v>521</v>
      </c>
      <c r="AV28" s="901"/>
      <c r="AW28" s="901"/>
      <c r="AX28" s="901"/>
      <c r="AY28" s="901"/>
      <c r="AZ28" s="902"/>
      <c r="BA28" s="902"/>
      <c r="BB28" s="902"/>
      <c r="BC28" s="902"/>
      <c r="BD28" s="902"/>
      <c r="BE28" s="903"/>
      <c r="BF28" s="903"/>
      <c r="BG28" s="903"/>
      <c r="BH28" s="903"/>
      <c r="BI28" s="904"/>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38"/>
      <c r="DW28" s="839"/>
      <c r="DX28" s="839"/>
      <c r="DY28" s="839"/>
      <c r="DZ28" s="840"/>
      <c r="EA28" s="248"/>
    </row>
    <row r="29" spans="1:131" s="249" customFormat="1" ht="26.35" customHeight="1" x14ac:dyDescent="0.15">
      <c r="A29" s="268">
        <v>2</v>
      </c>
      <c r="B29" s="841" t="s">
        <v>404</v>
      </c>
      <c r="C29" s="842"/>
      <c r="D29" s="842"/>
      <c r="E29" s="842"/>
      <c r="F29" s="842"/>
      <c r="G29" s="842"/>
      <c r="H29" s="842"/>
      <c r="I29" s="842"/>
      <c r="J29" s="842"/>
      <c r="K29" s="842"/>
      <c r="L29" s="842"/>
      <c r="M29" s="842"/>
      <c r="N29" s="842"/>
      <c r="O29" s="842"/>
      <c r="P29" s="843"/>
      <c r="Q29" s="844">
        <v>9628</v>
      </c>
      <c r="R29" s="845"/>
      <c r="S29" s="845"/>
      <c r="T29" s="845"/>
      <c r="U29" s="845"/>
      <c r="V29" s="845">
        <v>9352</v>
      </c>
      <c r="W29" s="845"/>
      <c r="X29" s="845"/>
      <c r="Y29" s="845"/>
      <c r="Z29" s="845"/>
      <c r="AA29" s="845">
        <v>275</v>
      </c>
      <c r="AB29" s="845"/>
      <c r="AC29" s="845"/>
      <c r="AD29" s="845"/>
      <c r="AE29" s="846"/>
      <c r="AF29" s="847">
        <v>275</v>
      </c>
      <c r="AG29" s="848"/>
      <c r="AH29" s="848"/>
      <c r="AI29" s="848"/>
      <c r="AJ29" s="849"/>
      <c r="AK29" s="913">
        <v>1438</v>
      </c>
      <c r="AL29" s="914"/>
      <c r="AM29" s="914"/>
      <c r="AN29" s="914"/>
      <c r="AO29" s="914"/>
      <c r="AP29" s="914" t="s">
        <v>521</v>
      </c>
      <c r="AQ29" s="914"/>
      <c r="AR29" s="914"/>
      <c r="AS29" s="914"/>
      <c r="AT29" s="914"/>
      <c r="AU29" s="914" t="s">
        <v>521</v>
      </c>
      <c r="AV29" s="914"/>
      <c r="AW29" s="914"/>
      <c r="AX29" s="914"/>
      <c r="AY29" s="914"/>
      <c r="AZ29" s="915"/>
      <c r="BA29" s="915"/>
      <c r="BB29" s="915"/>
      <c r="BC29" s="915"/>
      <c r="BD29" s="915"/>
      <c r="BE29" s="911"/>
      <c r="BF29" s="911"/>
      <c r="BG29" s="911"/>
      <c r="BH29" s="911"/>
      <c r="BI29" s="912"/>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38"/>
      <c r="DW29" s="839"/>
      <c r="DX29" s="839"/>
      <c r="DY29" s="839"/>
      <c r="DZ29" s="840"/>
      <c r="EA29" s="248"/>
    </row>
    <row r="30" spans="1:131" s="249" customFormat="1" ht="26.35" customHeight="1" x14ac:dyDescent="0.15">
      <c r="A30" s="268">
        <v>3</v>
      </c>
      <c r="B30" s="841" t="s">
        <v>405</v>
      </c>
      <c r="C30" s="842"/>
      <c r="D30" s="842"/>
      <c r="E30" s="842"/>
      <c r="F30" s="842"/>
      <c r="G30" s="842"/>
      <c r="H30" s="842"/>
      <c r="I30" s="842"/>
      <c r="J30" s="842"/>
      <c r="K30" s="842"/>
      <c r="L30" s="842"/>
      <c r="M30" s="842"/>
      <c r="N30" s="842"/>
      <c r="O30" s="842"/>
      <c r="P30" s="843"/>
      <c r="Q30" s="844">
        <v>3667</v>
      </c>
      <c r="R30" s="845"/>
      <c r="S30" s="845"/>
      <c r="T30" s="845"/>
      <c r="U30" s="845"/>
      <c r="V30" s="845">
        <v>3622</v>
      </c>
      <c r="W30" s="845"/>
      <c r="X30" s="845"/>
      <c r="Y30" s="845"/>
      <c r="Z30" s="845"/>
      <c r="AA30" s="845">
        <v>45</v>
      </c>
      <c r="AB30" s="845"/>
      <c r="AC30" s="845"/>
      <c r="AD30" s="845"/>
      <c r="AE30" s="846"/>
      <c r="AF30" s="847">
        <v>45</v>
      </c>
      <c r="AG30" s="848"/>
      <c r="AH30" s="848"/>
      <c r="AI30" s="848"/>
      <c r="AJ30" s="849"/>
      <c r="AK30" s="913">
        <v>1781</v>
      </c>
      <c r="AL30" s="914"/>
      <c r="AM30" s="914"/>
      <c r="AN30" s="914"/>
      <c r="AO30" s="914"/>
      <c r="AP30" s="914" t="s">
        <v>521</v>
      </c>
      <c r="AQ30" s="914"/>
      <c r="AR30" s="914"/>
      <c r="AS30" s="914"/>
      <c r="AT30" s="914"/>
      <c r="AU30" s="914" t="s">
        <v>521</v>
      </c>
      <c r="AV30" s="914"/>
      <c r="AW30" s="914"/>
      <c r="AX30" s="914"/>
      <c r="AY30" s="914"/>
      <c r="AZ30" s="915"/>
      <c r="BA30" s="915"/>
      <c r="BB30" s="915"/>
      <c r="BC30" s="915"/>
      <c r="BD30" s="915"/>
      <c r="BE30" s="911"/>
      <c r="BF30" s="911"/>
      <c r="BG30" s="911"/>
      <c r="BH30" s="911"/>
      <c r="BI30" s="912"/>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38"/>
      <c r="DW30" s="839"/>
      <c r="DX30" s="839"/>
      <c r="DY30" s="839"/>
      <c r="DZ30" s="840"/>
      <c r="EA30" s="248"/>
    </row>
    <row r="31" spans="1:131" s="249" customFormat="1" ht="26.35" customHeight="1" x14ac:dyDescent="0.15">
      <c r="A31" s="268">
        <v>4</v>
      </c>
      <c r="B31" s="841" t="s">
        <v>406</v>
      </c>
      <c r="C31" s="842"/>
      <c r="D31" s="842"/>
      <c r="E31" s="842"/>
      <c r="F31" s="842"/>
      <c r="G31" s="842"/>
      <c r="H31" s="842"/>
      <c r="I31" s="842"/>
      <c r="J31" s="842"/>
      <c r="K31" s="842"/>
      <c r="L31" s="842"/>
      <c r="M31" s="842"/>
      <c r="N31" s="842"/>
      <c r="O31" s="842"/>
      <c r="P31" s="843"/>
      <c r="Q31" s="844">
        <v>2442</v>
      </c>
      <c r="R31" s="845"/>
      <c r="S31" s="845"/>
      <c r="T31" s="845"/>
      <c r="U31" s="845"/>
      <c r="V31" s="845">
        <v>2132</v>
      </c>
      <c r="W31" s="845"/>
      <c r="X31" s="845"/>
      <c r="Y31" s="845"/>
      <c r="Z31" s="845"/>
      <c r="AA31" s="845">
        <v>310</v>
      </c>
      <c r="AB31" s="845"/>
      <c r="AC31" s="845"/>
      <c r="AD31" s="845"/>
      <c r="AE31" s="846"/>
      <c r="AF31" s="847">
        <v>1873</v>
      </c>
      <c r="AG31" s="848"/>
      <c r="AH31" s="848"/>
      <c r="AI31" s="848"/>
      <c r="AJ31" s="849"/>
      <c r="AK31" s="913">
        <v>92</v>
      </c>
      <c r="AL31" s="914"/>
      <c r="AM31" s="914"/>
      <c r="AN31" s="914"/>
      <c r="AO31" s="914"/>
      <c r="AP31" s="914">
        <v>3512</v>
      </c>
      <c r="AQ31" s="914"/>
      <c r="AR31" s="914"/>
      <c r="AS31" s="914"/>
      <c r="AT31" s="914"/>
      <c r="AU31" s="914">
        <v>3512</v>
      </c>
      <c r="AV31" s="914"/>
      <c r="AW31" s="914"/>
      <c r="AX31" s="914"/>
      <c r="AY31" s="914"/>
      <c r="AZ31" s="914" t="s">
        <v>521</v>
      </c>
      <c r="BA31" s="914"/>
      <c r="BB31" s="914"/>
      <c r="BC31" s="914"/>
      <c r="BD31" s="914"/>
      <c r="BE31" s="911" t="s">
        <v>407</v>
      </c>
      <c r="BF31" s="911"/>
      <c r="BG31" s="911"/>
      <c r="BH31" s="911"/>
      <c r="BI31" s="912"/>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38"/>
      <c r="DW31" s="839"/>
      <c r="DX31" s="839"/>
      <c r="DY31" s="839"/>
      <c r="DZ31" s="840"/>
      <c r="EA31" s="248"/>
    </row>
    <row r="32" spans="1:131" s="249" customFormat="1" ht="26.35" customHeight="1" x14ac:dyDescent="0.15">
      <c r="A32" s="268">
        <v>5</v>
      </c>
      <c r="B32" s="841" t="s">
        <v>408</v>
      </c>
      <c r="C32" s="842"/>
      <c r="D32" s="842"/>
      <c r="E32" s="842"/>
      <c r="F32" s="842"/>
      <c r="G32" s="842"/>
      <c r="H32" s="842"/>
      <c r="I32" s="842"/>
      <c r="J32" s="842"/>
      <c r="K32" s="842"/>
      <c r="L32" s="842"/>
      <c r="M32" s="842"/>
      <c r="N32" s="842"/>
      <c r="O32" s="842"/>
      <c r="P32" s="843"/>
      <c r="Q32" s="844">
        <v>7889</v>
      </c>
      <c r="R32" s="845"/>
      <c r="S32" s="845"/>
      <c r="T32" s="845"/>
      <c r="U32" s="845"/>
      <c r="V32" s="845">
        <v>7126</v>
      </c>
      <c r="W32" s="845"/>
      <c r="X32" s="845"/>
      <c r="Y32" s="845"/>
      <c r="Z32" s="845"/>
      <c r="AA32" s="845">
        <v>763</v>
      </c>
      <c r="AB32" s="845"/>
      <c r="AC32" s="845"/>
      <c r="AD32" s="845"/>
      <c r="AE32" s="846"/>
      <c r="AF32" s="847">
        <v>2027</v>
      </c>
      <c r="AG32" s="848"/>
      <c r="AH32" s="848"/>
      <c r="AI32" s="848"/>
      <c r="AJ32" s="849"/>
      <c r="AK32" s="913">
        <v>874</v>
      </c>
      <c r="AL32" s="914"/>
      <c r="AM32" s="914"/>
      <c r="AN32" s="914"/>
      <c r="AO32" s="914"/>
      <c r="AP32" s="914">
        <v>5973</v>
      </c>
      <c r="AQ32" s="914"/>
      <c r="AR32" s="914"/>
      <c r="AS32" s="914"/>
      <c r="AT32" s="914"/>
      <c r="AU32" s="914">
        <v>4271</v>
      </c>
      <c r="AV32" s="914"/>
      <c r="AW32" s="914"/>
      <c r="AX32" s="914"/>
      <c r="AY32" s="914"/>
      <c r="AZ32" s="914" t="s">
        <v>521</v>
      </c>
      <c r="BA32" s="914"/>
      <c r="BB32" s="914"/>
      <c r="BC32" s="914"/>
      <c r="BD32" s="914"/>
      <c r="BE32" s="911" t="s">
        <v>409</v>
      </c>
      <c r="BF32" s="911"/>
      <c r="BG32" s="911"/>
      <c r="BH32" s="911"/>
      <c r="BI32" s="912"/>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38"/>
      <c r="DW32" s="839"/>
      <c r="DX32" s="839"/>
      <c r="DY32" s="839"/>
      <c r="DZ32" s="840"/>
      <c r="EA32" s="248"/>
    </row>
    <row r="33" spans="1:131" s="249" customFormat="1" ht="26.35" customHeight="1" x14ac:dyDescent="0.15">
      <c r="A33" s="268">
        <v>6</v>
      </c>
      <c r="B33" s="841" t="s">
        <v>410</v>
      </c>
      <c r="C33" s="842"/>
      <c r="D33" s="842"/>
      <c r="E33" s="842"/>
      <c r="F33" s="842"/>
      <c r="G33" s="842"/>
      <c r="H33" s="842"/>
      <c r="I33" s="842"/>
      <c r="J33" s="842"/>
      <c r="K33" s="842"/>
      <c r="L33" s="842"/>
      <c r="M33" s="842"/>
      <c r="N33" s="842"/>
      <c r="O33" s="842"/>
      <c r="P33" s="843"/>
      <c r="Q33" s="844">
        <v>1804</v>
      </c>
      <c r="R33" s="845"/>
      <c r="S33" s="845"/>
      <c r="T33" s="845"/>
      <c r="U33" s="845"/>
      <c r="V33" s="845">
        <v>1809</v>
      </c>
      <c r="W33" s="845"/>
      <c r="X33" s="845"/>
      <c r="Y33" s="845"/>
      <c r="Z33" s="845"/>
      <c r="AA33" s="845">
        <v>-4</v>
      </c>
      <c r="AB33" s="845"/>
      <c r="AC33" s="845"/>
      <c r="AD33" s="845"/>
      <c r="AE33" s="846"/>
      <c r="AF33" s="847">
        <v>804</v>
      </c>
      <c r="AG33" s="848"/>
      <c r="AH33" s="848"/>
      <c r="AI33" s="848"/>
      <c r="AJ33" s="849"/>
      <c r="AK33" s="913">
        <v>1415</v>
      </c>
      <c r="AL33" s="914"/>
      <c r="AM33" s="914"/>
      <c r="AN33" s="914"/>
      <c r="AO33" s="914"/>
      <c r="AP33" s="914">
        <v>13749</v>
      </c>
      <c r="AQ33" s="914"/>
      <c r="AR33" s="914"/>
      <c r="AS33" s="914"/>
      <c r="AT33" s="914"/>
      <c r="AU33" s="914">
        <v>9553</v>
      </c>
      <c r="AV33" s="914"/>
      <c r="AW33" s="914"/>
      <c r="AX33" s="914"/>
      <c r="AY33" s="914"/>
      <c r="AZ33" s="914" t="s">
        <v>521</v>
      </c>
      <c r="BA33" s="914"/>
      <c r="BB33" s="914"/>
      <c r="BC33" s="914"/>
      <c r="BD33" s="914"/>
      <c r="BE33" s="911" t="s">
        <v>411</v>
      </c>
      <c r="BF33" s="911"/>
      <c r="BG33" s="911"/>
      <c r="BH33" s="911"/>
      <c r="BI33" s="912"/>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38"/>
      <c r="DW33" s="839"/>
      <c r="DX33" s="839"/>
      <c r="DY33" s="839"/>
      <c r="DZ33" s="840"/>
      <c r="EA33" s="248"/>
    </row>
    <row r="34" spans="1:131" s="249" customFormat="1" ht="26.35" customHeight="1" x14ac:dyDescent="0.15">
      <c r="A34" s="268">
        <v>7</v>
      </c>
      <c r="B34" s="841" t="s">
        <v>412</v>
      </c>
      <c r="C34" s="842"/>
      <c r="D34" s="842"/>
      <c r="E34" s="842"/>
      <c r="F34" s="842"/>
      <c r="G34" s="842"/>
      <c r="H34" s="842"/>
      <c r="I34" s="842"/>
      <c r="J34" s="842"/>
      <c r="K34" s="842"/>
      <c r="L34" s="842"/>
      <c r="M34" s="842"/>
      <c r="N34" s="842"/>
      <c r="O34" s="842"/>
      <c r="P34" s="843"/>
      <c r="Q34" s="844">
        <v>259</v>
      </c>
      <c r="R34" s="845"/>
      <c r="S34" s="845"/>
      <c r="T34" s="845"/>
      <c r="U34" s="845"/>
      <c r="V34" s="845">
        <v>329</v>
      </c>
      <c r="W34" s="845"/>
      <c r="X34" s="845"/>
      <c r="Y34" s="845"/>
      <c r="Z34" s="845"/>
      <c r="AA34" s="845">
        <v>-70</v>
      </c>
      <c r="AB34" s="845"/>
      <c r="AC34" s="845"/>
      <c r="AD34" s="845"/>
      <c r="AE34" s="846"/>
      <c r="AF34" s="847">
        <v>31</v>
      </c>
      <c r="AG34" s="848"/>
      <c r="AH34" s="848"/>
      <c r="AI34" s="848"/>
      <c r="AJ34" s="849"/>
      <c r="AK34" s="913">
        <v>83</v>
      </c>
      <c r="AL34" s="914"/>
      <c r="AM34" s="914"/>
      <c r="AN34" s="914"/>
      <c r="AO34" s="914"/>
      <c r="AP34" s="914">
        <v>587</v>
      </c>
      <c r="AQ34" s="914"/>
      <c r="AR34" s="914"/>
      <c r="AS34" s="914"/>
      <c r="AT34" s="914"/>
      <c r="AU34" s="914">
        <v>425</v>
      </c>
      <c r="AV34" s="914"/>
      <c r="AW34" s="914"/>
      <c r="AX34" s="914"/>
      <c r="AY34" s="914"/>
      <c r="AZ34" s="914" t="s">
        <v>521</v>
      </c>
      <c r="BA34" s="914"/>
      <c r="BB34" s="914"/>
      <c r="BC34" s="914"/>
      <c r="BD34" s="914"/>
      <c r="BE34" s="911" t="s">
        <v>409</v>
      </c>
      <c r="BF34" s="911"/>
      <c r="BG34" s="911"/>
      <c r="BH34" s="911"/>
      <c r="BI34" s="912"/>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38"/>
      <c r="DW34" s="839"/>
      <c r="DX34" s="839"/>
      <c r="DY34" s="839"/>
      <c r="DZ34" s="840"/>
      <c r="EA34" s="248"/>
    </row>
    <row r="35" spans="1:131" s="249" customFormat="1" ht="26.35" customHeight="1" x14ac:dyDescent="0.15">
      <c r="A35" s="268">
        <v>8</v>
      </c>
      <c r="B35" s="841" t="s">
        <v>413</v>
      </c>
      <c r="C35" s="842"/>
      <c r="D35" s="842"/>
      <c r="E35" s="842"/>
      <c r="F35" s="842"/>
      <c r="G35" s="842"/>
      <c r="H35" s="842"/>
      <c r="I35" s="842"/>
      <c r="J35" s="842"/>
      <c r="K35" s="842"/>
      <c r="L35" s="842"/>
      <c r="M35" s="842"/>
      <c r="N35" s="842"/>
      <c r="O35" s="842"/>
      <c r="P35" s="843"/>
      <c r="Q35" s="844">
        <v>721</v>
      </c>
      <c r="R35" s="845"/>
      <c r="S35" s="845"/>
      <c r="T35" s="845"/>
      <c r="U35" s="845"/>
      <c r="V35" s="845">
        <v>330</v>
      </c>
      <c r="W35" s="845"/>
      <c r="X35" s="845"/>
      <c r="Y35" s="845"/>
      <c r="Z35" s="845"/>
      <c r="AA35" s="845">
        <v>291</v>
      </c>
      <c r="AB35" s="845"/>
      <c r="AC35" s="845"/>
      <c r="AD35" s="845"/>
      <c r="AE35" s="846"/>
      <c r="AF35" s="847">
        <v>300</v>
      </c>
      <c r="AG35" s="848"/>
      <c r="AH35" s="848"/>
      <c r="AI35" s="848"/>
      <c r="AJ35" s="849"/>
      <c r="AK35" s="913">
        <v>254</v>
      </c>
      <c r="AL35" s="914"/>
      <c r="AM35" s="914"/>
      <c r="AN35" s="914"/>
      <c r="AO35" s="914"/>
      <c r="AP35" s="914" t="s">
        <v>521</v>
      </c>
      <c r="AQ35" s="914"/>
      <c r="AR35" s="914"/>
      <c r="AS35" s="914"/>
      <c r="AT35" s="914"/>
      <c r="AU35" s="914" t="s">
        <v>521</v>
      </c>
      <c r="AV35" s="914"/>
      <c r="AW35" s="914"/>
      <c r="AX35" s="914"/>
      <c r="AY35" s="914"/>
      <c r="AZ35" s="914" t="s">
        <v>521</v>
      </c>
      <c r="BA35" s="914"/>
      <c r="BB35" s="914"/>
      <c r="BC35" s="914"/>
      <c r="BD35" s="914"/>
      <c r="BE35" s="911" t="s">
        <v>414</v>
      </c>
      <c r="BF35" s="911"/>
      <c r="BG35" s="911"/>
      <c r="BH35" s="911"/>
      <c r="BI35" s="912"/>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38"/>
      <c r="DW35" s="839"/>
      <c r="DX35" s="839"/>
      <c r="DY35" s="839"/>
      <c r="DZ35" s="840"/>
      <c r="EA35" s="248"/>
    </row>
    <row r="36" spans="1:131" s="249" customFormat="1" ht="26.3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38"/>
      <c r="DW36" s="839"/>
      <c r="DX36" s="839"/>
      <c r="DY36" s="839"/>
      <c r="DZ36" s="840"/>
      <c r="EA36" s="248"/>
    </row>
    <row r="37" spans="1:131" s="249" customFormat="1" ht="26.3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38"/>
      <c r="DW37" s="839"/>
      <c r="DX37" s="839"/>
      <c r="DY37" s="839"/>
      <c r="DZ37" s="840"/>
      <c r="EA37" s="248"/>
    </row>
    <row r="38" spans="1:131" s="249" customFormat="1" ht="26.3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38"/>
      <c r="DW38" s="839"/>
      <c r="DX38" s="839"/>
      <c r="DY38" s="839"/>
      <c r="DZ38" s="840"/>
      <c r="EA38" s="248"/>
    </row>
    <row r="39" spans="1:131" s="249" customFormat="1" ht="26.3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38"/>
      <c r="DW39" s="839"/>
      <c r="DX39" s="839"/>
      <c r="DY39" s="839"/>
      <c r="DZ39" s="840"/>
      <c r="EA39" s="248"/>
    </row>
    <row r="40" spans="1:131" s="249" customFormat="1" ht="26.3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38"/>
      <c r="DW40" s="839"/>
      <c r="DX40" s="839"/>
      <c r="DY40" s="839"/>
      <c r="DZ40" s="840"/>
      <c r="EA40" s="248"/>
    </row>
    <row r="41" spans="1:131" s="249" customFormat="1" ht="26.3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38"/>
      <c r="DW41" s="839"/>
      <c r="DX41" s="839"/>
      <c r="DY41" s="839"/>
      <c r="DZ41" s="840"/>
      <c r="EA41" s="248"/>
    </row>
    <row r="42" spans="1:131" s="249" customFormat="1" ht="26.3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38"/>
      <c r="DW42" s="839"/>
      <c r="DX42" s="839"/>
      <c r="DY42" s="839"/>
      <c r="DZ42" s="840"/>
      <c r="EA42" s="248"/>
    </row>
    <row r="43" spans="1:131" s="249" customFormat="1" ht="26.3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38"/>
      <c r="DW43" s="839"/>
      <c r="DX43" s="839"/>
      <c r="DY43" s="839"/>
      <c r="DZ43" s="840"/>
      <c r="EA43" s="248"/>
    </row>
    <row r="44" spans="1:131" s="249" customFormat="1" ht="26.3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38"/>
      <c r="DW44" s="839"/>
      <c r="DX44" s="839"/>
      <c r="DY44" s="839"/>
      <c r="DZ44" s="840"/>
      <c r="EA44" s="248"/>
    </row>
    <row r="45" spans="1:131" s="249" customFormat="1" ht="26.3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38"/>
      <c r="DW45" s="839"/>
      <c r="DX45" s="839"/>
      <c r="DY45" s="839"/>
      <c r="DZ45" s="840"/>
      <c r="EA45" s="248"/>
    </row>
    <row r="46" spans="1:131" s="249" customFormat="1" ht="26.3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38"/>
      <c r="DW46" s="839"/>
      <c r="DX46" s="839"/>
      <c r="DY46" s="839"/>
      <c r="DZ46" s="840"/>
      <c r="EA46" s="248"/>
    </row>
    <row r="47" spans="1:131" s="249" customFormat="1" ht="26.3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38"/>
      <c r="DW47" s="839"/>
      <c r="DX47" s="839"/>
      <c r="DY47" s="839"/>
      <c r="DZ47" s="840"/>
      <c r="EA47" s="248"/>
    </row>
    <row r="48" spans="1:131" s="249" customFormat="1" ht="26.3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38"/>
      <c r="DW48" s="839"/>
      <c r="DX48" s="839"/>
      <c r="DY48" s="839"/>
      <c r="DZ48" s="840"/>
      <c r="EA48" s="248"/>
    </row>
    <row r="49" spans="1:131" s="249" customFormat="1" ht="26.3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38"/>
      <c r="DW49" s="839"/>
      <c r="DX49" s="839"/>
      <c r="DY49" s="839"/>
      <c r="DZ49" s="840"/>
      <c r="EA49" s="248"/>
    </row>
    <row r="50" spans="1:131" s="249" customFormat="1" ht="26.35" customHeight="1" x14ac:dyDescent="0.15">
      <c r="A50" s="263">
        <v>23</v>
      </c>
      <c r="B50" s="841"/>
      <c r="C50" s="842"/>
      <c r="D50" s="842"/>
      <c r="E50" s="842"/>
      <c r="F50" s="842"/>
      <c r="G50" s="842"/>
      <c r="H50" s="842"/>
      <c r="I50" s="842"/>
      <c r="J50" s="842"/>
      <c r="K50" s="842"/>
      <c r="L50" s="842"/>
      <c r="M50" s="842"/>
      <c r="N50" s="842"/>
      <c r="O50" s="842"/>
      <c r="P50" s="843"/>
      <c r="Q50" s="916"/>
      <c r="R50" s="917"/>
      <c r="S50" s="917"/>
      <c r="T50" s="917"/>
      <c r="U50" s="917"/>
      <c r="V50" s="917"/>
      <c r="W50" s="917"/>
      <c r="X50" s="917"/>
      <c r="Y50" s="917"/>
      <c r="Z50" s="917"/>
      <c r="AA50" s="917"/>
      <c r="AB50" s="917"/>
      <c r="AC50" s="917"/>
      <c r="AD50" s="917"/>
      <c r="AE50" s="918"/>
      <c r="AF50" s="847"/>
      <c r="AG50" s="848"/>
      <c r="AH50" s="848"/>
      <c r="AI50" s="848"/>
      <c r="AJ50" s="849"/>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38"/>
      <c r="DW50" s="839"/>
      <c r="DX50" s="839"/>
      <c r="DY50" s="839"/>
      <c r="DZ50" s="840"/>
      <c r="EA50" s="248"/>
    </row>
    <row r="51" spans="1:131" s="249" customFormat="1" ht="26.35" customHeight="1" x14ac:dyDescent="0.15">
      <c r="A51" s="263">
        <v>24</v>
      </c>
      <c r="B51" s="841"/>
      <c r="C51" s="842"/>
      <c r="D51" s="842"/>
      <c r="E51" s="842"/>
      <c r="F51" s="842"/>
      <c r="G51" s="842"/>
      <c r="H51" s="842"/>
      <c r="I51" s="842"/>
      <c r="J51" s="842"/>
      <c r="K51" s="842"/>
      <c r="L51" s="842"/>
      <c r="M51" s="842"/>
      <c r="N51" s="842"/>
      <c r="O51" s="842"/>
      <c r="P51" s="843"/>
      <c r="Q51" s="916"/>
      <c r="R51" s="917"/>
      <c r="S51" s="917"/>
      <c r="T51" s="917"/>
      <c r="U51" s="917"/>
      <c r="V51" s="917"/>
      <c r="W51" s="917"/>
      <c r="X51" s="917"/>
      <c r="Y51" s="917"/>
      <c r="Z51" s="917"/>
      <c r="AA51" s="917"/>
      <c r="AB51" s="917"/>
      <c r="AC51" s="917"/>
      <c r="AD51" s="917"/>
      <c r="AE51" s="918"/>
      <c r="AF51" s="847"/>
      <c r="AG51" s="848"/>
      <c r="AH51" s="848"/>
      <c r="AI51" s="848"/>
      <c r="AJ51" s="849"/>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38"/>
      <c r="DW51" s="839"/>
      <c r="DX51" s="839"/>
      <c r="DY51" s="839"/>
      <c r="DZ51" s="840"/>
      <c r="EA51" s="248"/>
    </row>
    <row r="52" spans="1:131" s="249" customFormat="1" ht="26.35" customHeight="1" x14ac:dyDescent="0.15">
      <c r="A52" s="263">
        <v>25</v>
      </c>
      <c r="B52" s="841"/>
      <c r="C52" s="842"/>
      <c r="D52" s="842"/>
      <c r="E52" s="842"/>
      <c r="F52" s="842"/>
      <c r="G52" s="842"/>
      <c r="H52" s="842"/>
      <c r="I52" s="842"/>
      <c r="J52" s="842"/>
      <c r="K52" s="842"/>
      <c r="L52" s="842"/>
      <c r="M52" s="842"/>
      <c r="N52" s="842"/>
      <c r="O52" s="842"/>
      <c r="P52" s="843"/>
      <c r="Q52" s="916"/>
      <c r="R52" s="917"/>
      <c r="S52" s="917"/>
      <c r="T52" s="917"/>
      <c r="U52" s="917"/>
      <c r="V52" s="917"/>
      <c r="W52" s="917"/>
      <c r="X52" s="917"/>
      <c r="Y52" s="917"/>
      <c r="Z52" s="917"/>
      <c r="AA52" s="917"/>
      <c r="AB52" s="917"/>
      <c r="AC52" s="917"/>
      <c r="AD52" s="917"/>
      <c r="AE52" s="918"/>
      <c r="AF52" s="847"/>
      <c r="AG52" s="848"/>
      <c r="AH52" s="848"/>
      <c r="AI52" s="848"/>
      <c r="AJ52" s="849"/>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38"/>
      <c r="DW52" s="839"/>
      <c r="DX52" s="839"/>
      <c r="DY52" s="839"/>
      <c r="DZ52" s="840"/>
      <c r="EA52" s="248"/>
    </row>
    <row r="53" spans="1:131" s="249" customFormat="1" ht="26.35" customHeight="1" x14ac:dyDescent="0.15">
      <c r="A53" s="263">
        <v>26</v>
      </c>
      <c r="B53" s="841"/>
      <c r="C53" s="842"/>
      <c r="D53" s="842"/>
      <c r="E53" s="842"/>
      <c r="F53" s="842"/>
      <c r="G53" s="842"/>
      <c r="H53" s="842"/>
      <c r="I53" s="842"/>
      <c r="J53" s="842"/>
      <c r="K53" s="842"/>
      <c r="L53" s="842"/>
      <c r="M53" s="842"/>
      <c r="N53" s="842"/>
      <c r="O53" s="842"/>
      <c r="P53" s="843"/>
      <c r="Q53" s="916"/>
      <c r="R53" s="917"/>
      <c r="S53" s="917"/>
      <c r="T53" s="917"/>
      <c r="U53" s="917"/>
      <c r="V53" s="917"/>
      <c r="W53" s="917"/>
      <c r="X53" s="917"/>
      <c r="Y53" s="917"/>
      <c r="Z53" s="917"/>
      <c r="AA53" s="917"/>
      <c r="AB53" s="917"/>
      <c r="AC53" s="917"/>
      <c r="AD53" s="917"/>
      <c r="AE53" s="918"/>
      <c r="AF53" s="847"/>
      <c r="AG53" s="848"/>
      <c r="AH53" s="848"/>
      <c r="AI53" s="848"/>
      <c r="AJ53" s="849"/>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38"/>
      <c r="DW53" s="839"/>
      <c r="DX53" s="839"/>
      <c r="DY53" s="839"/>
      <c r="DZ53" s="840"/>
      <c r="EA53" s="248"/>
    </row>
    <row r="54" spans="1:131" s="249" customFormat="1" ht="26.35" customHeight="1" x14ac:dyDescent="0.15">
      <c r="A54" s="263">
        <v>27</v>
      </c>
      <c r="B54" s="841"/>
      <c r="C54" s="842"/>
      <c r="D54" s="842"/>
      <c r="E54" s="842"/>
      <c r="F54" s="842"/>
      <c r="G54" s="842"/>
      <c r="H54" s="842"/>
      <c r="I54" s="842"/>
      <c r="J54" s="842"/>
      <c r="K54" s="842"/>
      <c r="L54" s="842"/>
      <c r="M54" s="842"/>
      <c r="N54" s="842"/>
      <c r="O54" s="842"/>
      <c r="P54" s="843"/>
      <c r="Q54" s="916"/>
      <c r="R54" s="917"/>
      <c r="S54" s="917"/>
      <c r="T54" s="917"/>
      <c r="U54" s="917"/>
      <c r="V54" s="917"/>
      <c r="W54" s="917"/>
      <c r="X54" s="917"/>
      <c r="Y54" s="917"/>
      <c r="Z54" s="917"/>
      <c r="AA54" s="917"/>
      <c r="AB54" s="917"/>
      <c r="AC54" s="917"/>
      <c r="AD54" s="917"/>
      <c r="AE54" s="918"/>
      <c r="AF54" s="847"/>
      <c r="AG54" s="848"/>
      <c r="AH54" s="848"/>
      <c r="AI54" s="848"/>
      <c r="AJ54" s="849"/>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38"/>
      <c r="DW54" s="839"/>
      <c r="DX54" s="839"/>
      <c r="DY54" s="839"/>
      <c r="DZ54" s="840"/>
      <c r="EA54" s="248"/>
    </row>
    <row r="55" spans="1:131" s="249" customFormat="1" ht="26.35" customHeight="1" x14ac:dyDescent="0.15">
      <c r="A55" s="263">
        <v>28</v>
      </c>
      <c r="B55" s="841"/>
      <c r="C55" s="842"/>
      <c r="D55" s="842"/>
      <c r="E55" s="842"/>
      <c r="F55" s="842"/>
      <c r="G55" s="842"/>
      <c r="H55" s="842"/>
      <c r="I55" s="842"/>
      <c r="J55" s="842"/>
      <c r="K55" s="842"/>
      <c r="L55" s="842"/>
      <c r="M55" s="842"/>
      <c r="N55" s="842"/>
      <c r="O55" s="842"/>
      <c r="P55" s="843"/>
      <c r="Q55" s="916"/>
      <c r="R55" s="917"/>
      <c r="S55" s="917"/>
      <c r="T55" s="917"/>
      <c r="U55" s="917"/>
      <c r="V55" s="917"/>
      <c r="W55" s="917"/>
      <c r="X55" s="917"/>
      <c r="Y55" s="917"/>
      <c r="Z55" s="917"/>
      <c r="AA55" s="917"/>
      <c r="AB55" s="917"/>
      <c r="AC55" s="917"/>
      <c r="AD55" s="917"/>
      <c r="AE55" s="918"/>
      <c r="AF55" s="847"/>
      <c r="AG55" s="848"/>
      <c r="AH55" s="848"/>
      <c r="AI55" s="848"/>
      <c r="AJ55" s="849"/>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38"/>
      <c r="DW55" s="839"/>
      <c r="DX55" s="839"/>
      <c r="DY55" s="839"/>
      <c r="DZ55" s="840"/>
      <c r="EA55" s="248"/>
    </row>
    <row r="56" spans="1:131" s="249" customFormat="1" ht="26.35" customHeight="1" x14ac:dyDescent="0.15">
      <c r="A56" s="263">
        <v>29</v>
      </c>
      <c r="B56" s="841"/>
      <c r="C56" s="842"/>
      <c r="D56" s="842"/>
      <c r="E56" s="842"/>
      <c r="F56" s="842"/>
      <c r="G56" s="842"/>
      <c r="H56" s="842"/>
      <c r="I56" s="842"/>
      <c r="J56" s="842"/>
      <c r="K56" s="842"/>
      <c r="L56" s="842"/>
      <c r="M56" s="842"/>
      <c r="N56" s="842"/>
      <c r="O56" s="842"/>
      <c r="P56" s="843"/>
      <c r="Q56" s="916"/>
      <c r="R56" s="917"/>
      <c r="S56" s="917"/>
      <c r="T56" s="917"/>
      <c r="U56" s="917"/>
      <c r="V56" s="917"/>
      <c r="W56" s="917"/>
      <c r="X56" s="917"/>
      <c r="Y56" s="917"/>
      <c r="Z56" s="917"/>
      <c r="AA56" s="917"/>
      <c r="AB56" s="917"/>
      <c r="AC56" s="917"/>
      <c r="AD56" s="917"/>
      <c r="AE56" s="918"/>
      <c r="AF56" s="847"/>
      <c r="AG56" s="848"/>
      <c r="AH56" s="848"/>
      <c r="AI56" s="848"/>
      <c r="AJ56" s="849"/>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38"/>
      <c r="DW56" s="839"/>
      <c r="DX56" s="839"/>
      <c r="DY56" s="839"/>
      <c r="DZ56" s="840"/>
      <c r="EA56" s="248"/>
    </row>
    <row r="57" spans="1:131" s="249" customFormat="1" ht="26.35" customHeight="1" x14ac:dyDescent="0.15">
      <c r="A57" s="263">
        <v>30</v>
      </c>
      <c r="B57" s="841"/>
      <c r="C57" s="842"/>
      <c r="D57" s="842"/>
      <c r="E57" s="842"/>
      <c r="F57" s="842"/>
      <c r="G57" s="842"/>
      <c r="H57" s="842"/>
      <c r="I57" s="842"/>
      <c r="J57" s="842"/>
      <c r="K57" s="842"/>
      <c r="L57" s="842"/>
      <c r="M57" s="842"/>
      <c r="N57" s="842"/>
      <c r="O57" s="842"/>
      <c r="P57" s="843"/>
      <c r="Q57" s="916"/>
      <c r="R57" s="917"/>
      <c r="S57" s="917"/>
      <c r="T57" s="917"/>
      <c r="U57" s="917"/>
      <c r="V57" s="917"/>
      <c r="W57" s="917"/>
      <c r="X57" s="917"/>
      <c r="Y57" s="917"/>
      <c r="Z57" s="917"/>
      <c r="AA57" s="917"/>
      <c r="AB57" s="917"/>
      <c r="AC57" s="917"/>
      <c r="AD57" s="917"/>
      <c r="AE57" s="918"/>
      <c r="AF57" s="847"/>
      <c r="AG57" s="848"/>
      <c r="AH57" s="848"/>
      <c r="AI57" s="848"/>
      <c r="AJ57" s="849"/>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38"/>
      <c r="DW57" s="839"/>
      <c r="DX57" s="839"/>
      <c r="DY57" s="839"/>
      <c r="DZ57" s="840"/>
      <c r="EA57" s="248"/>
    </row>
    <row r="58" spans="1:131" s="249" customFormat="1" ht="26.35" customHeight="1" x14ac:dyDescent="0.15">
      <c r="A58" s="263">
        <v>31</v>
      </c>
      <c r="B58" s="841"/>
      <c r="C58" s="842"/>
      <c r="D58" s="842"/>
      <c r="E58" s="842"/>
      <c r="F58" s="842"/>
      <c r="G58" s="842"/>
      <c r="H58" s="842"/>
      <c r="I58" s="842"/>
      <c r="J58" s="842"/>
      <c r="K58" s="842"/>
      <c r="L58" s="842"/>
      <c r="M58" s="842"/>
      <c r="N58" s="842"/>
      <c r="O58" s="842"/>
      <c r="P58" s="843"/>
      <c r="Q58" s="916"/>
      <c r="R58" s="917"/>
      <c r="S58" s="917"/>
      <c r="T58" s="917"/>
      <c r="U58" s="917"/>
      <c r="V58" s="917"/>
      <c r="W58" s="917"/>
      <c r="X58" s="917"/>
      <c r="Y58" s="917"/>
      <c r="Z58" s="917"/>
      <c r="AA58" s="917"/>
      <c r="AB58" s="917"/>
      <c r="AC58" s="917"/>
      <c r="AD58" s="917"/>
      <c r="AE58" s="918"/>
      <c r="AF58" s="847"/>
      <c r="AG58" s="848"/>
      <c r="AH58" s="848"/>
      <c r="AI58" s="848"/>
      <c r="AJ58" s="849"/>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38"/>
      <c r="DW58" s="839"/>
      <c r="DX58" s="839"/>
      <c r="DY58" s="839"/>
      <c r="DZ58" s="840"/>
      <c r="EA58" s="248"/>
    </row>
    <row r="59" spans="1:131" s="249" customFormat="1" ht="26.35" customHeight="1" x14ac:dyDescent="0.15">
      <c r="A59" s="263">
        <v>32</v>
      </c>
      <c r="B59" s="841"/>
      <c r="C59" s="842"/>
      <c r="D59" s="842"/>
      <c r="E59" s="842"/>
      <c r="F59" s="842"/>
      <c r="G59" s="842"/>
      <c r="H59" s="842"/>
      <c r="I59" s="842"/>
      <c r="J59" s="842"/>
      <c r="K59" s="842"/>
      <c r="L59" s="842"/>
      <c r="M59" s="842"/>
      <c r="N59" s="842"/>
      <c r="O59" s="842"/>
      <c r="P59" s="843"/>
      <c r="Q59" s="916"/>
      <c r="R59" s="917"/>
      <c r="S59" s="917"/>
      <c r="T59" s="917"/>
      <c r="U59" s="917"/>
      <c r="V59" s="917"/>
      <c r="W59" s="917"/>
      <c r="X59" s="917"/>
      <c r="Y59" s="917"/>
      <c r="Z59" s="917"/>
      <c r="AA59" s="917"/>
      <c r="AB59" s="917"/>
      <c r="AC59" s="917"/>
      <c r="AD59" s="917"/>
      <c r="AE59" s="918"/>
      <c r="AF59" s="847"/>
      <c r="AG59" s="848"/>
      <c r="AH59" s="848"/>
      <c r="AI59" s="848"/>
      <c r="AJ59" s="849"/>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38"/>
      <c r="DW59" s="839"/>
      <c r="DX59" s="839"/>
      <c r="DY59" s="839"/>
      <c r="DZ59" s="840"/>
      <c r="EA59" s="248"/>
    </row>
    <row r="60" spans="1:131" s="249" customFormat="1" ht="26.35" customHeight="1" x14ac:dyDescent="0.15">
      <c r="A60" s="263">
        <v>33</v>
      </c>
      <c r="B60" s="841"/>
      <c r="C60" s="842"/>
      <c r="D60" s="842"/>
      <c r="E60" s="842"/>
      <c r="F60" s="842"/>
      <c r="G60" s="842"/>
      <c r="H60" s="842"/>
      <c r="I60" s="842"/>
      <c r="J60" s="842"/>
      <c r="K60" s="842"/>
      <c r="L60" s="842"/>
      <c r="M60" s="842"/>
      <c r="N60" s="842"/>
      <c r="O60" s="842"/>
      <c r="P60" s="843"/>
      <c r="Q60" s="916"/>
      <c r="R60" s="917"/>
      <c r="S60" s="917"/>
      <c r="T60" s="917"/>
      <c r="U60" s="917"/>
      <c r="V60" s="917"/>
      <c r="W60" s="917"/>
      <c r="X60" s="917"/>
      <c r="Y60" s="917"/>
      <c r="Z60" s="917"/>
      <c r="AA60" s="917"/>
      <c r="AB60" s="917"/>
      <c r="AC60" s="917"/>
      <c r="AD60" s="917"/>
      <c r="AE60" s="918"/>
      <c r="AF60" s="847"/>
      <c r="AG60" s="848"/>
      <c r="AH60" s="848"/>
      <c r="AI60" s="848"/>
      <c r="AJ60" s="849"/>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38"/>
      <c r="DW60" s="839"/>
      <c r="DX60" s="839"/>
      <c r="DY60" s="839"/>
      <c r="DZ60" s="840"/>
      <c r="EA60" s="248"/>
    </row>
    <row r="61" spans="1:131" s="249" customFormat="1" ht="26.35" customHeight="1" thickBot="1" x14ac:dyDescent="0.2">
      <c r="A61" s="263">
        <v>34</v>
      </c>
      <c r="B61" s="841"/>
      <c r="C61" s="842"/>
      <c r="D61" s="842"/>
      <c r="E61" s="842"/>
      <c r="F61" s="842"/>
      <c r="G61" s="842"/>
      <c r="H61" s="842"/>
      <c r="I61" s="842"/>
      <c r="J61" s="842"/>
      <c r="K61" s="842"/>
      <c r="L61" s="842"/>
      <c r="M61" s="842"/>
      <c r="N61" s="842"/>
      <c r="O61" s="842"/>
      <c r="P61" s="843"/>
      <c r="Q61" s="916"/>
      <c r="R61" s="917"/>
      <c r="S61" s="917"/>
      <c r="T61" s="917"/>
      <c r="U61" s="917"/>
      <c r="V61" s="917"/>
      <c r="W61" s="917"/>
      <c r="X61" s="917"/>
      <c r="Y61" s="917"/>
      <c r="Z61" s="917"/>
      <c r="AA61" s="917"/>
      <c r="AB61" s="917"/>
      <c r="AC61" s="917"/>
      <c r="AD61" s="917"/>
      <c r="AE61" s="918"/>
      <c r="AF61" s="847"/>
      <c r="AG61" s="848"/>
      <c r="AH61" s="848"/>
      <c r="AI61" s="848"/>
      <c r="AJ61" s="849"/>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38"/>
      <c r="DW61" s="839"/>
      <c r="DX61" s="839"/>
      <c r="DY61" s="839"/>
      <c r="DZ61" s="840"/>
      <c r="EA61" s="248"/>
    </row>
    <row r="62" spans="1:131" s="249" customFormat="1" ht="26.35" customHeight="1" x14ac:dyDescent="0.15">
      <c r="A62" s="263">
        <v>35</v>
      </c>
      <c r="B62" s="841"/>
      <c r="C62" s="842"/>
      <c r="D62" s="842"/>
      <c r="E62" s="842"/>
      <c r="F62" s="842"/>
      <c r="G62" s="842"/>
      <c r="H62" s="842"/>
      <c r="I62" s="842"/>
      <c r="J62" s="842"/>
      <c r="K62" s="842"/>
      <c r="L62" s="842"/>
      <c r="M62" s="842"/>
      <c r="N62" s="842"/>
      <c r="O62" s="842"/>
      <c r="P62" s="843"/>
      <c r="Q62" s="916"/>
      <c r="R62" s="917"/>
      <c r="S62" s="917"/>
      <c r="T62" s="917"/>
      <c r="U62" s="917"/>
      <c r="V62" s="917"/>
      <c r="W62" s="917"/>
      <c r="X62" s="917"/>
      <c r="Y62" s="917"/>
      <c r="Z62" s="917"/>
      <c r="AA62" s="917"/>
      <c r="AB62" s="917"/>
      <c r="AC62" s="917"/>
      <c r="AD62" s="917"/>
      <c r="AE62" s="918"/>
      <c r="AF62" s="847"/>
      <c r="AG62" s="848"/>
      <c r="AH62" s="848"/>
      <c r="AI62" s="848"/>
      <c r="AJ62" s="849"/>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415</v>
      </c>
      <c r="BK62" s="889"/>
      <c r="BL62" s="889"/>
      <c r="BM62" s="889"/>
      <c r="BN62" s="890"/>
      <c r="BO62" s="267"/>
      <c r="BP62" s="267"/>
      <c r="BQ62" s="264">
        <v>56</v>
      </c>
      <c r="BR62" s="265"/>
      <c r="BS62" s="854"/>
      <c r="BT62" s="855"/>
      <c r="BU62" s="855"/>
      <c r="BV62" s="855"/>
      <c r="BW62" s="855"/>
      <c r="BX62" s="855"/>
      <c r="BY62" s="855"/>
      <c r="BZ62" s="855"/>
      <c r="CA62" s="855"/>
      <c r="CB62" s="855"/>
      <c r="CC62" s="855"/>
      <c r="CD62" s="855"/>
      <c r="CE62" s="855"/>
      <c r="CF62" s="855"/>
      <c r="CG62" s="856"/>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38"/>
      <c r="DW62" s="839"/>
      <c r="DX62" s="839"/>
      <c r="DY62" s="839"/>
      <c r="DZ62" s="840"/>
      <c r="EA62" s="248"/>
    </row>
    <row r="63" spans="1:131" s="249" customFormat="1" ht="26.35" customHeight="1" thickBot="1" x14ac:dyDescent="0.2">
      <c r="A63" s="266" t="s">
        <v>390</v>
      </c>
      <c r="B63" s="873" t="s">
        <v>416</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5624</v>
      </c>
      <c r="AG63" s="925"/>
      <c r="AH63" s="925"/>
      <c r="AI63" s="925"/>
      <c r="AJ63" s="926"/>
      <c r="AK63" s="927"/>
      <c r="AL63" s="922"/>
      <c r="AM63" s="922"/>
      <c r="AN63" s="922"/>
      <c r="AO63" s="922"/>
      <c r="AP63" s="925">
        <v>23821</v>
      </c>
      <c r="AQ63" s="925"/>
      <c r="AR63" s="925"/>
      <c r="AS63" s="925"/>
      <c r="AT63" s="925"/>
      <c r="AU63" s="925">
        <v>17761</v>
      </c>
      <c r="AV63" s="925"/>
      <c r="AW63" s="925"/>
      <c r="AX63" s="925"/>
      <c r="AY63" s="925"/>
      <c r="AZ63" s="929"/>
      <c r="BA63" s="929"/>
      <c r="BB63" s="929"/>
      <c r="BC63" s="929"/>
      <c r="BD63" s="929"/>
      <c r="BE63" s="930"/>
      <c r="BF63" s="930"/>
      <c r="BG63" s="930"/>
      <c r="BH63" s="930"/>
      <c r="BI63" s="931"/>
      <c r="BJ63" s="932" t="s">
        <v>417</v>
      </c>
      <c r="BK63" s="933"/>
      <c r="BL63" s="933"/>
      <c r="BM63" s="933"/>
      <c r="BN63" s="934"/>
      <c r="BO63" s="267"/>
      <c r="BP63" s="267"/>
      <c r="BQ63" s="264">
        <v>57</v>
      </c>
      <c r="BR63" s="265"/>
      <c r="BS63" s="854"/>
      <c r="BT63" s="855"/>
      <c r="BU63" s="855"/>
      <c r="BV63" s="855"/>
      <c r="BW63" s="855"/>
      <c r="BX63" s="855"/>
      <c r="BY63" s="855"/>
      <c r="BZ63" s="855"/>
      <c r="CA63" s="855"/>
      <c r="CB63" s="855"/>
      <c r="CC63" s="855"/>
      <c r="CD63" s="855"/>
      <c r="CE63" s="855"/>
      <c r="CF63" s="855"/>
      <c r="CG63" s="856"/>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38"/>
      <c r="DW63" s="839"/>
      <c r="DX63" s="839"/>
      <c r="DY63" s="839"/>
      <c r="DZ63" s="840"/>
      <c r="EA63" s="248"/>
    </row>
    <row r="64" spans="1:131" s="249" customFormat="1" ht="26.3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38"/>
      <c r="DW64" s="839"/>
      <c r="DX64" s="839"/>
      <c r="DY64" s="839"/>
      <c r="DZ64" s="840"/>
      <c r="EA64" s="248"/>
    </row>
    <row r="65" spans="1:131" s="249" customFormat="1" ht="26.3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38"/>
      <c r="DW65" s="839"/>
      <c r="DX65" s="839"/>
      <c r="DY65" s="839"/>
      <c r="DZ65" s="840"/>
      <c r="EA65" s="248"/>
    </row>
    <row r="66" spans="1:131" s="249" customFormat="1" ht="26.3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5" t="s">
        <v>398</v>
      </c>
      <c r="AG66" s="896"/>
      <c r="AH66" s="896"/>
      <c r="AI66" s="896"/>
      <c r="AJ66" s="936"/>
      <c r="AK66" s="803" t="s">
        <v>423</v>
      </c>
      <c r="AL66" s="827"/>
      <c r="AM66" s="827"/>
      <c r="AN66" s="827"/>
      <c r="AO66" s="828"/>
      <c r="AP66" s="803" t="s">
        <v>424</v>
      </c>
      <c r="AQ66" s="804"/>
      <c r="AR66" s="804"/>
      <c r="AS66" s="804"/>
      <c r="AT66" s="805"/>
      <c r="AU66" s="803" t="s">
        <v>425</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8"/>
    </row>
    <row r="67" spans="1:131" s="249" customFormat="1" ht="26.3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7"/>
      <c r="AG67" s="899"/>
      <c r="AH67" s="899"/>
      <c r="AI67" s="899"/>
      <c r="AJ67" s="938"/>
      <c r="AK67" s="939"/>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8"/>
    </row>
    <row r="68" spans="1:131" s="249" customFormat="1" ht="39.1" customHeight="1" thickTop="1" x14ac:dyDescent="0.15">
      <c r="A68" s="260">
        <v>1</v>
      </c>
      <c r="B68" s="951" t="s">
        <v>592</v>
      </c>
      <c r="C68" s="952"/>
      <c r="D68" s="952"/>
      <c r="E68" s="952"/>
      <c r="F68" s="952"/>
      <c r="G68" s="952"/>
      <c r="H68" s="952"/>
      <c r="I68" s="952"/>
      <c r="J68" s="952"/>
      <c r="K68" s="952"/>
      <c r="L68" s="952"/>
      <c r="M68" s="952"/>
      <c r="N68" s="952"/>
      <c r="O68" s="952"/>
      <c r="P68" s="953"/>
      <c r="Q68" s="954">
        <v>1598</v>
      </c>
      <c r="R68" s="955"/>
      <c r="S68" s="955"/>
      <c r="T68" s="955"/>
      <c r="U68" s="955"/>
      <c r="V68" s="955">
        <v>1483</v>
      </c>
      <c r="W68" s="955"/>
      <c r="X68" s="955"/>
      <c r="Y68" s="955"/>
      <c r="Z68" s="955"/>
      <c r="AA68" s="955">
        <v>115</v>
      </c>
      <c r="AB68" s="955"/>
      <c r="AC68" s="955"/>
      <c r="AD68" s="955"/>
      <c r="AE68" s="955"/>
      <c r="AF68" s="955">
        <v>115</v>
      </c>
      <c r="AG68" s="955"/>
      <c r="AH68" s="955"/>
      <c r="AI68" s="955"/>
      <c r="AJ68" s="955"/>
      <c r="AK68" s="914" t="s">
        <v>521</v>
      </c>
      <c r="AL68" s="914"/>
      <c r="AM68" s="914"/>
      <c r="AN68" s="914"/>
      <c r="AO68" s="914"/>
      <c r="AP68" s="914" t="s">
        <v>521</v>
      </c>
      <c r="AQ68" s="914"/>
      <c r="AR68" s="914"/>
      <c r="AS68" s="914"/>
      <c r="AT68" s="914"/>
      <c r="AU68" s="914" t="s">
        <v>521</v>
      </c>
      <c r="AV68" s="914"/>
      <c r="AW68" s="914"/>
      <c r="AX68" s="914"/>
      <c r="AY68" s="914"/>
      <c r="AZ68" s="949"/>
      <c r="BA68" s="949"/>
      <c r="BB68" s="949"/>
      <c r="BC68" s="949"/>
      <c r="BD68" s="950"/>
      <c r="BE68" s="267"/>
      <c r="BF68" s="267"/>
      <c r="BG68" s="267"/>
      <c r="BH68" s="267"/>
      <c r="BI68" s="267"/>
      <c r="BJ68" s="267"/>
      <c r="BK68" s="267"/>
      <c r="BL68" s="267"/>
      <c r="BM68" s="267"/>
      <c r="BN68" s="267"/>
      <c r="BO68" s="267"/>
      <c r="BP68" s="267"/>
      <c r="BQ68" s="264">
        <v>62</v>
      </c>
      <c r="BR68" s="269"/>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8"/>
    </row>
    <row r="69" spans="1:131" s="249" customFormat="1" ht="36.700000000000003" customHeight="1" x14ac:dyDescent="0.15">
      <c r="A69" s="263">
        <v>2</v>
      </c>
      <c r="B69" s="960" t="s">
        <v>593</v>
      </c>
      <c r="C69" s="957"/>
      <c r="D69" s="957"/>
      <c r="E69" s="957"/>
      <c r="F69" s="957"/>
      <c r="G69" s="957"/>
      <c r="H69" s="957"/>
      <c r="I69" s="957"/>
      <c r="J69" s="957"/>
      <c r="K69" s="957"/>
      <c r="L69" s="957"/>
      <c r="M69" s="957"/>
      <c r="N69" s="957"/>
      <c r="O69" s="957"/>
      <c r="P69" s="958"/>
      <c r="Q69" s="959">
        <v>896695</v>
      </c>
      <c r="R69" s="914"/>
      <c r="S69" s="914"/>
      <c r="T69" s="914"/>
      <c r="U69" s="914"/>
      <c r="V69" s="914">
        <v>845698</v>
      </c>
      <c r="W69" s="914"/>
      <c r="X69" s="914"/>
      <c r="Y69" s="914"/>
      <c r="Z69" s="914"/>
      <c r="AA69" s="914">
        <v>50997</v>
      </c>
      <c r="AB69" s="914"/>
      <c r="AC69" s="914"/>
      <c r="AD69" s="914"/>
      <c r="AE69" s="914"/>
      <c r="AF69" s="914">
        <v>50997</v>
      </c>
      <c r="AG69" s="914"/>
      <c r="AH69" s="914"/>
      <c r="AI69" s="914"/>
      <c r="AJ69" s="914"/>
      <c r="AK69" s="914">
        <v>1</v>
      </c>
      <c r="AL69" s="914"/>
      <c r="AM69" s="914"/>
      <c r="AN69" s="914"/>
      <c r="AO69" s="914"/>
      <c r="AP69" s="914" t="s">
        <v>521</v>
      </c>
      <c r="AQ69" s="914"/>
      <c r="AR69" s="914"/>
      <c r="AS69" s="914"/>
      <c r="AT69" s="914"/>
      <c r="AU69" s="914" t="s">
        <v>521</v>
      </c>
      <c r="AV69" s="914"/>
      <c r="AW69" s="914"/>
      <c r="AX69" s="914"/>
      <c r="AY69" s="914"/>
      <c r="AZ69" s="961"/>
      <c r="BA69" s="961"/>
      <c r="BB69" s="961"/>
      <c r="BC69" s="961"/>
      <c r="BD69" s="962"/>
      <c r="BE69" s="267"/>
      <c r="BF69" s="267"/>
      <c r="BG69" s="267"/>
      <c r="BH69" s="267"/>
      <c r="BI69" s="267"/>
      <c r="BJ69" s="267"/>
      <c r="BK69" s="267"/>
      <c r="BL69" s="267"/>
      <c r="BM69" s="267"/>
      <c r="BN69" s="267"/>
      <c r="BO69" s="267"/>
      <c r="BP69" s="267"/>
      <c r="BQ69" s="264">
        <v>63</v>
      </c>
      <c r="BR69" s="269"/>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8"/>
    </row>
    <row r="70" spans="1:131" s="249" customFormat="1" ht="26.35" customHeight="1" x14ac:dyDescent="0.15">
      <c r="A70" s="263">
        <v>3</v>
      </c>
      <c r="B70" s="956"/>
      <c r="C70" s="957"/>
      <c r="D70" s="957"/>
      <c r="E70" s="957"/>
      <c r="F70" s="957"/>
      <c r="G70" s="957"/>
      <c r="H70" s="957"/>
      <c r="I70" s="957"/>
      <c r="J70" s="957"/>
      <c r="K70" s="957"/>
      <c r="L70" s="957"/>
      <c r="M70" s="957"/>
      <c r="N70" s="957"/>
      <c r="O70" s="957"/>
      <c r="P70" s="958"/>
      <c r="Q70" s="959"/>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61"/>
      <c r="BA70" s="961"/>
      <c r="BB70" s="961"/>
      <c r="BC70" s="961"/>
      <c r="BD70" s="962"/>
      <c r="BE70" s="267"/>
      <c r="BF70" s="267"/>
      <c r="BG70" s="267"/>
      <c r="BH70" s="267"/>
      <c r="BI70" s="267"/>
      <c r="BJ70" s="267"/>
      <c r="BK70" s="267"/>
      <c r="BL70" s="267"/>
      <c r="BM70" s="267"/>
      <c r="BN70" s="267"/>
      <c r="BO70" s="267"/>
      <c r="BP70" s="267"/>
      <c r="BQ70" s="264">
        <v>64</v>
      </c>
      <c r="BR70" s="269"/>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8"/>
    </row>
    <row r="71" spans="1:131" s="249" customFormat="1" ht="26.35" customHeight="1" x14ac:dyDescent="0.15">
      <c r="A71" s="263">
        <v>4</v>
      </c>
      <c r="B71" s="956"/>
      <c r="C71" s="957"/>
      <c r="D71" s="957"/>
      <c r="E71" s="957"/>
      <c r="F71" s="957"/>
      <c r="G71" s="957"/>
      <c r="H71" s="957"/>
      <c r="I71" s="957"/>
      <c r="J71" s="957"/>
      <c r="K71" s="957"/>
      <c r="L71" s="957"/>
      <c r="M71" s="957"/>
      <c r="N71" s="957"/>
      <c r="O71" s="957"/>
      <c r="P71" s="958"/>
      <c r="Q71" s="959"/>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61"/>
      <c r="BA71" s="961"/>
      <c r="BB71" s="961"/>
      <c r="BC71" s="961"/>
      <c r="BD71" s="962"/>
      <c r="BE71" s="267"/>
      <c r="BF71" s="267"/>
      <c r="BG71" s="267"/>
      <c r="BH71" s="267"/>
      <c r="BI71" s="267"/>
      <c r="BJ71" s="267"/>
      <c r="BK71" s="267"/>
      <c r="BL71" s="267"/>
      <c r="BM71" s="267"/>
      <c r="BN71" s="267"/>
      <c r="BO71" s="267"/>
      <c r="BP71" s="267"/>
      <c r="BQ71" s="264">
        <v>65</v>
      </c>
      <c r="BR71" s="269"/>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8"/>
    </row>
    <row r="72" spans="1:131" s="249" customFormat="1" ht="26.35" customHeight="1" x14ac:dyDescent="0.15">
      <c r="A72" s="263">
        <v>5</v>
      </c>
      <c r="B72" s="956"/>
      <c r="C72" s="957"/>
      <c r="D72" s="957"/>
      <c r="E72" s="957"/>
      <c r="F72" s="957"/>
      <c r="G72" s="957"/>
      <c r="H72" s="957"/>
      <c r="I72" s="957"/>
      <c r="J72" s="957"/>
      <c r="K72" s="957"/>
      <c r="L72" s="957"/>
      <c r="M72" s="957"/>
      <c r="N72" s="957"/>
      <c r="O72" s="957"/>
      <c r="P72" s="958"/>
      <c r="Q72" s="959"/>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61"/>
      <c r="BA72" s="961"/>
      <c r="BB72" s="961"/>
      <c r="BC72" s="961"/>
      <c r="BD72" s="962"/>
      <c r="BE72" s="267"/>
      <c r="BF72" s="267"/>
      <c r="BG72" s="267"/>
      <c r="BH72" s="267"/>
      <c r="BI72" s="267"/>
      <c r="BJ72" s="267"/>
      <c r="BK72" s="267"/>
      <c r="BL72" s="267"/>
      <c r="BM72" s="267"/>
      <c r="BN72" s="267"/>
      <c r="BO72" s="267"/>
      <c r="BP72" s="267"/>
      <c r="BQ72" s="264">
        <v>66</v>
      </c>
      <c r="BR72" s="269"/>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8"/>
    </row>
    <row r="73" spans="1:131" s="249" customFormat="1" ht="26.35" customHeight="1" x14ac:dyDescent="0.15">
      <c r="A73" s="263">
        <v>6</v>
      </c>
      <c r="B73" s="956"/>
      <c r="C73" s="957"/>
      <c r="D73" s="957"/>
      <c r="E73" s="957"/>
      <c r="F73" s="957"/>
      <c r="G73" s="957"/>
      <c r="H73" s="957"/>
      <c r="I73" s="957"/>
      <c r="J73" s="957"/>
      <c r="K73" s="957"/>
      <c r="L73" s="957"/>
      <c r="M73" s="957"/>
      <c r="N73" s="957"/>
      <c r="O73" s="957"/>
      <c r="P73" s="958"/>
      <c r="Q73" s="959"/>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61"/>
      <c r="BA73" s="961"/>
      <c r="BB73" s="961"/>
      <c r="BC73" s="961"/>
      <c r="BD73" s="962"/>
      <c r="BE73" s="267"/>
      <c r="BF73" s="267"/>
      <c r="BG73" s="267"/>
      <c r="BH73" s="267"/>
      <c r="BI73" s="267"/>
      <c r="BJ73" s="267"/>
      <c r="BK73" s="267"/>
      <c r="BL73" s="267"/>
      <c r="BM73" s="267"/>
      <c r="BN73" s="267"/>
      <c r="BO73" s="267"/>
      <c r="BP73" s="267"/>
      <c r="BQ73" s="264">
        <v>67</v>
      </c>
      <c r="BR73" s="269"/>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8"/>
    </row>
    <row r="74" spans="1:131" s="249" customFormat="1" ht="26.35" customHeight="1" x14ac:dyDescent="0.15">
      <c r="A74" s="263">
        <v>7</v>
      </c>
      <c r="B74" s="956"/>
      <c r="C74" s="957"/>
      <c r="D74" s="957"/>
      <c r="E74" s="957"/>
      <c r="F74" s="957"/>
      <c r="G74" s="957"/>
      <c r="H74" s="957"/>
      <c r="I74" s="957"/>
      <c r="J74" s="957"/>
      <c r="K74" s="957"/>
      <c r="L74" s="957"/>
      <c r="M74" s="957"/>
      <c r="N74" s="957"/>
      <c r="O74" s="957"/>
      <c r="P74" s="958"/>
      <c r="Q74" s="959"/>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1"/>
      <c r="BA74" s="961"/>
      <c r="BB74" s="961"/>
      <c r="BC74" s="961"/>
      <c r="BD74" s="962"/>
      <c r="BE74" s="267"/>
      <c r="BF74" s="267"/>
      <c r="BG74" s="267"/>
      <c r="BH74" s="267"/>
      <c r="BI74" s="267"/>
      <c r="BJ74" s="267"/>
      <c r="BK74" s="267"/>
      <c r="BL74" s="267"/>
      <c r="BM74" s="267"/>
      <c r="BN74" s="267"/>
      <c r="BO74" s="267"/>
      <c r="BP74" s="267"/>
      <c r="BQ74" s="264">
        <v>68</v>
      </c>
      <c r="BR74" s="269"/>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8"/>
    </row>
    <row r="75" spans="1:131" s="249" customFormat="1" ht="26.35" customHeight="1" x14ac:dyDescent="0.15">
      <c r="A75" s="263">
        <v>8</v>
      </c>
      <c r="B75" s="956"/>
      <c r="C75" s="957"/>
      <c r="D75" s="957"/>
      <c r="E75" s="957"/>
      <c r="F75" s="957"/>
      <c r="G75" s="957"/>
      <c r="H75" s="957"/>
      <c r="I75" s="957"/>
      <c r="J75" s="957"/>
      <c r="K75" s="957"/>
      <c r="L75" s="957"/>
      <c r="M75" s="957"/>
      <c r="N75" s="957"/>
      <c r="O75" s="957"/>
      <c r="P75" s="958"/>
      <c r="Q75" s="963"/>
      <c r="R75" s="964"/>
      <c r="S75" s="964"/>
      <c r="T75" s="964"/>
      <c r="U75" s="913"/>
      <c r="V75" s="965"/>
      <c r="W75" s="964"/>
      <c r="X75" s="964"/>
      <c r="Y75" s="964"/>
      <c r="Z75" s="913"/>
      <c r="AA75" s="965"/>
      <c r="AB75" s="964"/>
      <c r="AC75" s="964"/>
      <c r="AD75" s="964"/>
      <c r="AE75" s="913"/>
      <c r="AF75" s="965"/>
      <c r="AG75" s="964"/>
      <c r="AH75" s="964"/>
      <c r="AI75" s="964"/>
      <c r="AJ75" s="913"/>
      <c r="AK75" s="965"/>
      <c r="AL75" s="964"/>
      <c r="AM75" s="964"/>
      <c r="AN75" s="964"/>
      <c r="AO75" s="913"/>
      <c r="AP75" s="965"/>
      <c r="AQ75" s="964"/>
      <c r="AR75" s="964"/>
      <c r="AS75" s="964"/>
      <c r="AT75" s="913"/>
      <c r="AU75" s="965"/>
      <c r="AV75" s="964"/>
      <c r="AW75" s="964"/>
      <c r="AX75" s="964"/>
      <c r="AY75" s="913"/>
      <c r="AZ75" s="961"/>
      <c r="BA75" s="961"/>
      <c r="BB75" s="961"/>
      <c r="BC75" s="961"/>
      <c r="BD75" s="962"/>
      <c r="BE75" s="267"/>
      <c r="BF75" s="267"/>
      <c r="BG75" s="267"/>
      <c r="BH75" s="267"/>
      <c r="BI75" s="267"/>
      <c r="BJ75" s="267"/>
      <c r="BK75" s="267"/>
      <c r="BL75" s="267"/>
      <c r="BM75" s="267"/>
      <c r="BN75" s="267"/>
      <c r="BO75" s="267"/>
      <c r="BP75" s="267"/>
      <c r="BQ75" s="264">
        <v>69</v>
      </c>
      <c r="BR75" s="269"/>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8"/>
    </row>
    <row r="76" spans="1:131" s="249" customFormat="1" ht="26.35" customHeight="1" x14ac:dyDescent="0.15">
      <c r="A76" s="263">
        <v>9</v>
      </c>
      <c r="B76" s="956"/>
      <c r="C76" s="957"/>
      <c r="D76" s="957"/>
      <c r="E76" s="957"/>
      <c r="F76" s="957"/>
      <c r="G76" s="957"/>
      <c r="H76" s="957"/>
      <c r="I76" s="957"/>
      <c r="J76" s="957"/>
      <c r="K76" s="957"/>
      <c r="L76" s="957"/>
      <c r="M76" s="957"/>
      <c r="N76" s="957"/>
      <c r="O76" s="957"/>
      <c r="P76" s="958"/>
      <c r="Q76" s="963"/>
      <c r="R76" s="964"/>
      <c r="S76" s="964"/>
      <c r="T76" s="964"/>
      <c r="U76" s="913"/>
      <c r="V76" s="965"/>
      <c r="W76" s="964"/>
      <c r="X76" s="964"/>
      <c r="Y76" s="964"/>
      <c r="Z76" s="913"/>
      <c r="AA76" s="965"/>
      <c r="AB76" s="964"/>
      <c r="AC76" s="964"/>
      <c r="AD76" s="964"/>
      <c r="AE76" s="913"/>
      <c r="AF76" s="965"/>
      <c r="AG76" s="964"/>
      <c r="AH76" s="964"/>
      <c r="AI76" s="964"/>
      <c r="AJ76" s="913"/>
      <c r="AK76" s="965"/>
      <c r="AL76" s="964"/>
      <c r="AM76" s="964"/>
      <c r="AN76" s="964"/>
      <c r="AO76" s="913"/>
      <c r="AP76" s="965"/>
      <c r="AQ76" s="964"/>
      <c r="AR76" s="964"/>
      <c r="AS76" s="964"/>
      <c r="AT76" s="913"/>
      <c r="AU76" s="965"/>
      <c r="AV76" s="964"/>
      <c r="AW76" s="964"/>
      <c r="AX76" s="964"/>
      <c r="AY76" s="913"/>
      <c r="AZ76" s="961"/>
      <c r="BA76" s="961"/>
      <c r="BB76" s="961"/>
      <c r="BC76" s="961"/>
      <c r="BD76" s="962"/>
      <c r="BE76" s="267"/>
      <c r="BF76" s="267"/>
      <c r="BG76" s="267"/>
      <c r="BH76" s="267"/>
      <c r="BI76" s="267"/>
      <c r="BJ76" s="267"/>
      <c r="BK76" s="267"/>
      <c r="BL76" s="267"/>
      <c r="BM76" s="267"/>
      <c r="BN76" s="267"/>
      <c r="BO76" s="267"/>
      <c r="BP76" s="267"/>
      <c r="BQ76" s="264">
        <v>70</v>
      </c>
      <c r="BR76" s="269"/>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8"/>
    </row>
    <row r="77" spans="1:131" s="249" customFormat="1" ht="26.35" customHeight="1" x14ac:dyDescent="0.15">
      <c r="A77" s="263">
        <v>10</v>
      </c>
      <c r="B77" s="956"/>
      <c r="C77" s="957"/>
      <c r="D77" s="957"/>
      <c r="E77" s="957"/>
      <c r="F77" s="957"/>
      <c r="G77" s="957"/>
      <c r="H77" s="957"/>
      <c r="I77" s="957"/>
      <c r="J77" s="957"/>
      <c r="K77" s="957"/>
      <c r="L77" s="957"/>
      <c r="M77" s="957"/>
      <c r="N77" s="957"/>
      <c r="O77" s="957"/>
      <c r="P77" s="958"/>
      <c r="Q77" s="963"/>
      <c r="R77" s="964"/>
      <c r="S77" s="964"/>
      <c r="T77" s="964"/>
      <c r="U77" s="913"/>
      <c r="V77" s="965"/>
      <c r="W77" s="964"/>
      <c r="X77" s="964"/>
      <c r="Y77" s="964"/>
      <c r="Z77" s="913"/>
      <c r="AA77" s="965"/>
      <c r="AB77" s="964"/>
      <c r="AC77" s="964"/>
      <c r="AD77" s="964"/>
      <c r="AE77" s="913"/>
      <c r="AF77" s="965"/>
      <c r="AG77" s="964"/>
      <c r="AH77" s="964"/>
      <c r="AI77" s="964"/>
      <c r="AJ77" s="913"/>
      <c r="AK77" s="965"/>
      <c r="AL77" s="964"/>
      <c r="AM77" s="964"/>
      <c r="AN77" s="964"/>
      <c r="AO77" s="913"/>
      <c r="AP77" s="965"/>
      <c r="AQ77" s="964"/>
      <c r="AR77" s="964"/>
      <c r="AS77" s="964"/>
      <c r="AT77" s="913"/>
      <c r="AU77" s="965"/>
      <c r="AV77" s="964"/>
      <c r="AW77" s="964"/>
      <c r="AX77" s="964"/>
      <c r="AY77" s="913"/>
      <c r="AZ77" s="961"/>
      <c r="BA77" s="961"/>
      <c r="BB77" s="961"/>
      <c r="BC77" s="961"/>
      <c r="BD77" s="962"/>
      <c r="BE77" s="267"/>
      <c r="BF77" s="267"/>
      <c r="BG77" s="267"/>
      <c r="BH77" s="267"/>
      <c r="BI77" s="267"/>
      <c r="BJ77" s="267"/>
      <c r="BK77" s="267"/>
      <c r="BL77" s="267"/>
      <c r="BM77" s="267"/>
      <c r="BN77" s="267"/>
      <c r="BO77" s="267"/>
      <c r="BP77" s="267"/>
      <c r="BQ77" s="264">
        <v>71</v>
      </c>
      <c r="BR77" s="269"/>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8"/>
    </row>
    <row r="78" spans="1:131" s="249" customFormat="1" ht="26.35" customHeight="1" x14ac:dyDescent="0.15">
      <c r="A78" s="263">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1"/>
      <c r="BA78" s="961"/>
      <c r="BB78" s="961"/>
      <c r="BC78" s="961"/>
      <c r="BD78" s="962"/>
      <c r="BE78" s="267"/>
      <c r="BF78" s="267"/>
      <c r="BG78" s="267"/>
      <c r="BH78" s="267"/>
      <c r="BI78" s="267"/>
      <c r="BJ78" s="270"/>
      <c r="BK78" s="270"/>
      <c r="BL78" s="270"/>
      <c r="BM78" s="270"/>
      <c r="BN78" s="270"/>
      <c r="BO78" s="267"/>
      <c r="BP78" s="267"/>
      <c r="BQ78" s="264">
        <v>72</v>
      </c>
      <c r="BR78" s="269"/>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8"/>
    </row>
    <row r="79" spans="1:131" s="249" customFormat="1" ht="26.35" customHeight="1" x14ac:dyDescent="0.15">
      <c r="A79" s="263">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1"/>
      <c r="BA79" s="961"/>
      <c r="BB79" s="961"/>
      <c r="BC79" s="961"/>
      <c r="BD79" s="962"/>
      <c r="BE79" s="267"/>
      <c r="BF79" s="267"/>
      <c r="BG79" s="267"/>
      <c r="BH79" s="267"/>
      <c r="BI79" s="267"/>
      <c r="BJ79" s="270"/>
      <c r="BK79" s="270"/>
      <c r="BL79" s="270"/>
      <c r="BM79" s="270"/>
      <c r="BN79" s="270"/>
      <c r="BO79" s="267"/>
      <c r="BP79" s="267"/>
      <c r="BQ79" s="264">
        <v>73</v>
      </c>
      <c r="BR79" s="269"/>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8"/>
    </row>
    <row r="80" spans="1:131" s="249" customFormat="1" ht="26.35" customHeight="1" x14ac:dyDescent="0.15">
      <c r="A80" s="263">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1"/>
      <c r="BA80" s="961"/>
      <c r="BB80" s="961"/>
      <c r="BC80" s="961"/>
      <c r="BD80" s="962"/>
      <c r="BE80" s="267"/>
      <c r="BF80" s="267"/>
      <c r="BG80" s="267"/>
      <c r="BH80" s="267"/>
      <c r="BI80" s="267"/>
      <c r="BJ80" s="267"/>
      <c r="BK80" s="267"/>
      <c r="BL80" s="267"/>
      <c r="BM80" s="267"/>
      <c r="BN80" s="267"/>
      <c r="BO80" s="267"/>
      <c r="BP80" s="267"/>
      <c r="BQ80" s="264">
        <v>74</v>
      </c>
      <c r="BR80" s="269"/>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8"/>
    </row>
    <row r="81" spans="1:131" s="249" customFormat="1" ht="26.35" customHeight="1" x14ac:dyDescent="0.15">
      <c r="A81" s="263">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1"/>
      <c r="BA81" s="961"/>
      <c r="BB81" s="961"/>
      <c r="BC81" s="961"/>
      <c r="BD81" s="962"/>
      <c r="BE81" s="267"/>
      <c r="BF81" s="267"/>
      <c r="BG81" s="267"/>
      <c r="BH81" s="267"/>
      <c r="BI81" s="267"/>
      <c r="BJ81" s="267"/>
      <c r="BK81" s="267"/>
      <c r="BL81" s="267"/>
      <c r="BM81" s="267"/>
      <c r="BN81" s="267"/>
      <c r="BO81" s="267"/>
      <c r="BP81" s="267"/>
      <c r="BQ81" s="264">
        <v>75</v>
      </c>
      <c r="BR81" s="269"/>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8"/>
    </row>
    <row r="82" spans="1:131" s="249" customFormat="1" ht="26.35" customHeight="1" x14ac:dyDescent="0.15">
      <c r="A82" s="263">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1"/>
      <c r="BA82" s="961"/>
      <c r="BB82" s="961"/>
      <c r="BC82" s="961"/>
      <c r="BD82" s="962"/>
      <c r="BE82" s="267"/>
      <c r="BF82" s="267"/>
      <c r="BG82" s="267"/>
      <c r="BH82" s="267"/>
      <c r="BI82" s="267"/>
      <c r="BJ82" s="267"/>
      <c r="BK82" s="267"/>
      <c r="BL82" s="267"/>
      <c r="BM82" s="267"/>
      <c r="BN82" s="267"/>
      <c r="BO82" s="267"/>
      <c r="BP82" s="267"/>
      <c r="BQ82" s="264">
        <v>76</v>
      </c>
      <c r="BR82" s="269"/>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8"/>
    </row>
    <row r="83" spans="1:131" s="249" customFormat="1" ht="26.35" customHeight="1" x14ac:dyDescent="0.15">
      <c r="A83" s="263">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1"/>
      <c r="BA83" s="961"/>
      <c r="BB83" s="961"/>
      <c r="BC83" s="961"/>
      <c r="BD83" s="962"/>
      <c r="BE83" s="267"/>
      <c r="BF83" s="267"/>
      <c r="BG83" s="267"/>
      <c r="BH83" s="267"/>
      <c r="BI83" s="267"/>
      <c r="BJ83" s="267"/>
      <c r="BK83" s="267"/>
      <c r="BL83" s="267"/>
      <c r="BM83" s="267"/>
      <c r="BN83" s="267"/>
      <c r="BO83" s="267"/>
      <c r="BP83" s="267"/>
      <c r="BQ83" s="264">
        <v>77</v>
      </c>
      <c r="BR83" s="269"/>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8"/>
    </row>
    <row r="84" spans="1:131" s="249" customFormat="1" ht="26.35" customHeight="1" x14ac:dyDescent="0.15">
      <c r="A84" s="263">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1"/>
      <c r="BA84" s="961"/>
      <c r="BB84" s="961"/>
      <c r="BC84" s="961"/>
      <c r="BD84" s="962"/>
      <c r="BE84" s="267"/>
      <c r="BF84" s="267"/>
      <c r="BG84" s="267"/>
      <c r="BH84" s="267"/>
      <c r="BI84" s="267"/>
      <c r="BJ84" s="267"/>
      <c r="BK84" s="267"/>
      <c r="BL84" s="267"/>
      <c r="BM84" s="267"/>
      <c r="BN84" s="267"/>
      <c r="BO84" s="267"/>
      <c r="BP84" s="267"/>
      <c r="BQ84" s="264">
        <v>78</v>
      </c>
      <c r="BR84" s="269"/>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8"/>
    </row>
    <row r="85" spans="1:131" s="249" customFormat="1" ht="26.35" customHeight="1" x14ac:dyDescent="0.15">
      <c r="A85" s="263">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1"/>
      <c r="BA85" s="961"/>
      <c r="BB85" s="961"/>
      <c r="BC85" s="961"/>
      <c r="BD85" s="962"/>
      <c r="BE85" s="267"/>
      <c r="BF85" s="267"/>
      <c r="BG85" s="267"/>
      <c r="BH85" s="267"/>
      <c r="BI85" s="267"/>
      <c r="BJ85" s="267"/>
      <c r="BK85" s="267"/>
      <c r="BL85" s="267"/>
      <c r="BM85" s="267"/>
      <c r="BN85" s="267"/>
      <c r="BO85" s="267"/>
      <c r="BP85" s="267"/>
      <c r="BQ85" s="264">
        <v>79</v>
      </c>
      <c r="BR85" s="269"/>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8"/>
    </row>
    <row r="86" spans="1:131" s="249" customFormat="1" ht="26.35" customHeight="1" x14ac:dyDescent="0.15">
      <c r="A86" s="263">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1"/>
      <c r="BA86" s="961"/>
      <c r="BB86" s="961"/>
      <c r="BC86" s="961"/>
      <c r="BD86" s="962"/>
      <c r="BE86" s="267"/>
      <c r="BF86" s="267"/>
      <c r="BG86" s="267"/>
      <c r="BH86" s="267"/>
      <c r="BI86" s="267"/>
      <c r="BJ86" s="267"/>
      <c r="BK86" s="267"/>
      <c r="BL86" s="267"/>
      <c r="BM86" s="267"/>
      <c r="BN86" s="267"/>
      <c r="BO86" s="267"/>
      <c r="BP86" s="267"/>
      <c r="BQ86" s="264">
        <v>80</v>
      </c>
      <c r="BR86" s="269"/>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8"/>
    </row>
    <row r="87" spans="1:131" s="249" customFormat="1" ht="26.35" customHeight="1" x14ac:dyDescent="0.15">
      <c r="A87" s="271">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7"/>
      <c r="BF87" s="267"/>
      <c r="BG87" s="267"/>
      <c r="BH87" s="267"/>
      <c r="BI87" s="267"/>
      <c r="BJ87" s="267"/>
      <c r="BK87" s="267"/>
      <c r="BL87" s="267"/>
      <c r="BM87" s="267"/>
      <c r="BN87" s="267"/>
      <c r="BO87" s="267"/>
      <c r="BP87" s="267"/>
      <c r="BQ87" s="264">
        <v>81</v>
      </c>
      <c r="BR87" s="269"/>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8"/>
    </row>
    <row r="88" spans="1:131" s="249" customFormat="1" ht="26.35" customHeight="1" thickBot="1" x14ac:dyDescent="0.2">
      <c r="A88" s="266" t="s">
        <v>390</v>
      </c>
      <c r="B88" s="873" t="s">
        <v>426</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51112</v>
      </c>
      <c r="AG88" s="925"/>
      <c r="AH88" s="925"/>
      <c r="AI88" s="925"/>
      <c r="AJ88" s="925"/>
      <c r="AK88" s="922"/>
      <c r="AL88" s="922"/>
      <c r="AM88" s="922"/>
      <c r="AN88" s="922"/>
      <c r="AO88" s="922"/>
      <c r="AP88" s="925" t="s">
        <v>594</v>
      </c>
      <c r="AQ88" s="925"/>
      <c r="AR88" s="925"/>
      <c r="AS88" s="925"/>
      <c r="AT88" s="925"/>
      <c r="AU88" s="925" t="s">
        <v>594</v>
      </c>
      <c r="AV88" s="925"/>
      <c r="AW88" s="925"/>
      <c r="AX88" s="925"/>
      <c r="AY88" s="925"/>
      <c r="AZ88" s="930"/>
      <c r="BA88" s="930"/>
      <c r="BB88" s="930"/>
      <c r="BC88" s="930"/>
      <c r="BD88" s="931"/>
      <c r="BE88" s="267"/>
      <c r="BF88" s="267"/>
      <c r="BG88" s="267"/>
      <c r="BH88" s="267"/>
      <c r="BI88" s="267"/>
      <c r="BJ88" s="267"/>
      <c r="BK88" s="267"/>
      <c r="BL88" s="267"/>
      <c r="BM88" s="267"/>
      <c r="BN88" s="267"/>
      <c r="BO88" s="267"/>
      <c r="BP88" s="267"/>
      <c r="BQ88" s="264">
        <v>82</v>
      </c>
      <c r="BR88" s="269"/>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8"/>
    </row>
    <row r="89" spans="1:131" s="249" customFormat="1" ht="26.3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8"/>
    </row>
    <row r="90" spans="1:131" s="249" customFormat="1" ht="26.3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8"/>
    </row>
    <row r="91" spans="1:131" s="249" customFormat="1" ht="26.3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8"/>
    </row>
    <row r="92" spans="1:131" s="249" customFormat="1" ht="26.3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8"/>
    </row>
    <row r="93" spans="1:131" s="249" customFormat="1" ht="26.3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8"/>
    </row>
    <row r="94" spans="1:131" s="249" customFormat="1" ht="26.3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8"/>
    </row>
    <row r="95" spans="1:131" s="249" customFormat="1" ht="26.3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8"/>
    </row>
    <row r="96" spans="1:131" s="249" customFormat="1" ht="26.3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8"/>
    </row>
    <row r="97" spans="1:131" s="249" customFormat="1" ht="26.3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8"/>
    </row>
    <row r="98" spans="1:131" s="249" customFormat="1" ht="26.3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8"/>
    </row>
    <row r="99" spans="1:131" s="249" customFormat="1" ht="26.3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8"/>
    </row>
    <row r="100" spans="1:131" s="249" customFormat="1" ht="26.3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8"/>
    </row>
    <row r="101" spans="1:131" s="249" customFormat="1" ht="26.3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8"/>
    </row>
    <row r="102" spans="1:131" s="249" customFormat="1" ht="26.3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3" t="s">
        <v>427</v>
      </c>
      <c r="BS102" s="874"/>
      <c r="BT102" s="874"/>
      <c r="BU102" s="874"/>
      <c r="BV102" s="874"/>
      <c r="BW102" s="874"/>
      <c r="BX102" s="874"/>
      <c r="BY102" s="874"/>
      <c r="BZ102" s="874"/>
      <c r="CA102" s="874"/>
      <c r="CB102" s="874"/>
      <c r="CC102" s="874"/>
      <c r="CD102" s="874"/>
      <c r="CE102" s="874"/>
      <c r="CF102" s="874"/>
      <c r="CG102" s="875"/>
      <c r="CH102" s="973"/>
      <c r="CI102" s="974"/>
      <c r="CJ102" s="974"/>
      <c r="CK102" s="974"/>
      <c r="CL102" s="975"/>
      <c r="CM102" s="973"/>
      <c r="CN102" s="974"/>
      <c r="CO102" s="974"/>
      <c r="CP102" s="974"/>
      <c r="CQ102" s="975"/>
      <c r="CR102" s="976">
        <v>31</v>
      </c>
      <c r="CS102" s="933"/>
      <c r="CT102" s="933"/>
      <c r="CU102" s="933"/>
      <c r="CV102" s="977"/>
      <c r="CW102" s="976">
        <v>14</v>
      </c>
      <c r="CX102" s="933"/>
      <c r="CY102" s="933"/>
      <c r="CZ102" s="933"/>
      <c r="DA102" s="977"/>
      <c r="DB102" s="976" t="s">
        <v>594</v>
      </c>
      <c r="DC102" s="933"/>
      <c r="DD102" s="933"/>
      <c r="DE102" s="933"/>
      <c r="DF102" s="977"/>
      <c r="DG102" s="976" t="s">
        <v>594</v>
      </c>
      <c r="DH102" s="933"/>
      <c r="DI102" s="933"/>
      <c r="DJ102" s="933"/>
      <c r="DK102" s="977"/>
      <c r="DL102" s="976" t="s">
        <v>594</v>
      </c>
      <c r="DM102" s="933"/>
      <c r="DN102" s="933"/>
      <c r="DO102" s="933"/>
      <c r="DP102" s="977"/>
      <c r="DQ102" s="976" t="s">
        <v>594</v>
      </c>
      <c r="DR102" s="933"/>
      <c r="DS102" s="933"/>
      <c r="DT102" s="933"/>
      <c r="DU102" s="977"/>
      <c r="DV102" s="1000"/>
      <c r="DW102" s="1001"/>
      <c r="DX102" s="1001"/>
      <c r="DY102" s="1001"/>
      <c r="DZ102" s="1002"/>
      <c r="EA102" s="248"/>
    </row>
    <row r="103" spans="1:131" s="249" customFormat="1" ht="26.3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8"/>
    </row>
    <row r="104" spans="1:131" s="249" customFormat="1" ht="26.3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3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3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8" customFormat="1" ht="26.3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436</v>
      </c>
      <c r="AG109" s="979"/>
      <c r="AH109" s="979"/>
      <c r="AI109" s="979"/>
      <c r="AJ109" s="980"/>
      <c r="AK109" s="978" t="s">
        <v>306</v>
      </c>
      <c r="AL109" s="979"/>
      <c r="AM109" s="979"/>
      <c r="AN109" s="979"/>
      <c r="AO109" s="980"/>
      <c r="AP109" s="978" t="s">
        <v>437</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436</v>
      </c>
      <c r="BW109" s="979"/>
      <c r="BX109" s="979"/>
      <c r="BY109" s="979"/>
      <c r="BZ109" s="980"/>
      <c r="CA109" s="978" t="s">
        <v>306</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436</v>
      </c>
      <c r="DM109" s="979"/>
      <c r="DN109" s="979"/>
      <c r="DO109" s="979"/>
      <c r="DP109" s="980"/>
      <c r="DQ109" s="978" t="s">
        <v>306</v>
      </c>
      <c r="DR109" s="979"/>
      <c r="DS109" s="979"/>
      <c r="DT109" s="979"/>
      <c r="DU109" s="980"/>
      <c r="DV109" s="978" t="s">
        <v>437</v>
      </c>
      <c r="DW109" s="979"/>
      <c r="DX109" s="979"/>
      <c r="DY109" s="979"/>
      <c r="DZ109" s="981"/>
    </row>
    <row r="110" spans="1:131" s="248" customFormat="1" ht="26.3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4155519</v>
      </c>
      <c r="AB110" s="986"/>
      <c r="AC110" s="986"/>
      <c r="AD110" s="986"/>
      <c r="AE110" s="987"/>
      <c r="AF110" s="988">
        <v>4224784</v>
      </c>
      <c r="AG110" s="986"/>
      <c r="AH110" s="986"/>
      <c r="AI110" s="986"/>
      <c r="AJ110" s="987"/>
      <c r="AK110" s="988">
        <v>4061736</v>
      </c>
      <c r="AL110" s="986"/>
      <c r="AM110" s="986"/>
      <c r="AN110" s="986"/>
      <c r="AO110" s="987"/>
      <c r="AP110" s="989">
        <v>16.100000000000001</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42127982</v>
      </c>
      <c r="BR110" s="1021"/>
      <c r="BS110" s="1021"/>
      <c r="BT110" s="1021"/>
      <c r="BU110" s="1021"/>
      <c r="BV110" s="1021">
        <v>43458864</v>
      </c>
      <c r="BW110" s="1021"/>
      <c r="BX110" s="1021"/>
      <c r="BY110" s="1021"/>
      <c r="BZ110" s="1021"/>
      <c r="CA110" s="1021">
        <v>47798360</v>
      </c>
      <c r="CB110" s="1021"/>
      <c r="CC110" s="1021"/>
      <c r="CD110" s="1021"/>
      <c r="CE110" s="1021"/>
      <c r="CF110" s="1035">
        <v>189.2</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417</v>
      </c>
      <c r="DH110" s="1021"/>
      <c r="DI110" s="1021"/>
      <c r="DJ110" s="1021"/>
      <c r="DK110" s="1021"/>
      <c r="DL110" s="1021" t="s">
        <v>443</v>
      </c>
      <c r="DM110" s="1021"/>
      <c r="DN110" s="1021"/>
      <c r="DO110" s="1021"/>
      <c r="DP110" s="1021"/>
      <c r="DQ110" s="1021" t="s">
        <v>392</v>
      </c>
      <c r="DR110" s="1021"/>
      <c r="DS110" s="1021"/>
      <c r="DT110" s="1021"/>
      <c r="DU110" s="1021"/>
      <c r="DV110" s="1022" t="s">
        <v>392</v>
      </c>
      <c r="DW110" s="1022"/>
      <c r="DX110" s="1022"/>
      <c r="DY110" s="1022"/>
      <c r="DZ110" s="1023"/>
    </row>
    <row r="111" spans="1:131" s="248" customFormat="1" ht="26.3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417</v>
      </c>
      <c r="AG111" s="1028"/>
      <c r="AH111" s="1028"/>
      <c r="AI111" s="1028"/>
      <c r="AJ111" s="1029"/>
      <c r="AK111" s="1030" t="s">
        <v>445</v>
      </c>
      <c r="AL111" s="1028"/>
      <c r="AM111" s="1028"/>
      <c r="AN111" s="1028"/>
      <c r="AO111" s="1029"/>
      <c r="AP111" s="1031" t="s">
        <v>443</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236814</v>
      </c>
      <c r="BR111" s="1014"/>
      <c r="BS111" s="1014"/>
      <c r="BT111" s="1014"/>
      <c r="BU111" s="1014"/>
      <c r="BV111" s="1014">
        <v>184159</v>
      </c>
      <c r="BW111" s="1014"/>
      <c r="BX111" s="1014"/>
      <c r="BY111" s="1014"/>
      <c r="BZ111" s="1014"/>
      <c r="CA111" s="1014">
        <v>131503</v>
      </c>
      <c r="CB111" s="1014"/>
      <c r="CC111" s="1014"/>
      <c r="CD111" s="1014"/>
      <c r="CE111" s="1014"/>
      <c r="CF111" s="1008">
        <v>0.5</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392</v>
      </c>
      <c r="DM111" s="1014"/>
      <c r="DN111" s="1014"/>
      <c r="DO111" s="1014"/>
      <c r="DP111" s="1014"/>
      <c r="DQ111" s="1014" t="s">
        <v>445</v>
      </c>
      <c r="DR111" s="1014"/>
      <c r="DS111" s="1014"/>
      <c r="DT111" s="1014"/>
      <c r="DU111" s="1014"/>
      <c r="DV111" s="1015" t="s">
        <v>445</v>
      </c>
      <c r="DW111" s="1015"/>
      <c r="DX111" s="1015"/>
      <c r="DY111" s="1015"/>
      <c r="DZ111" s="1016"/>
    </row>
    <row r="112" spans="1:131" s="248" customFormat="1" ht="26.3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443</v>
      </c>
      <c r="AG112" s="1053"/>
      <c r="AH112" s="1053"/>
      <c r="AI112" s="1053"/>
      <c r="AJ112" s="1054"/>
      <c r="AK112" s="1055" t="s">
        <v>392</v>
      </c>
      <c r="AL112" s="1053"/>
      <c r="AM112" s="1053"/>
      <c r="AN112" s="1053"/>
      <c r="AO112" s="1054"/>
      <c r="AP112" s="1056" t="s">
        <v>450</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16932406</v>
      </c>
      <c r="BR112" s="1014"/>
      <c r="BS112" s="1014"/>
      <c r="BT112" s="1014"/>
      <c r="BU112" s="1014"/>
      <c r="BV112" s="1014">
        <v>14100777</v>
      </c>
      <c r="BW112" s="1014"/>
      <c r="BX112" s="1014"/>
      <c r="BY112" s="1014"/>
      <c r="BZ112" s="1014"/>
      <c r="CA112" s="1014">
        <v>14252113</v>
      </c>
      <c r="CB112" s="1014"/>
      <c r="CC112" s="1014"/>
      <c r="CD112" s="1014"/>
      <c r="CE112" s="1014"/>
      <c r="CF112" s="1008">
        <v>56.4</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450</v>
      </c>
      <c r="DH112" s="1014"/>
      <c r="DI112" s="1014"/>
      <c r="DJ112" s="1014"/>
      <c r="DK112" s="1014"/>
      <c r="DL112" s="1014" t="s">
        <v>392</v>
      </c>
      <c r="DM112" s="1014"/>
      <c r="DN112" s="1014"/>
      <c r="DO112" s="1014"/>
      <c r="DP112" s="1014"/>
      <c r="DQ112" s="1014" t="s">
        <v>392</v>
      </c>
      <c r="DR112" s="1014"/>
      <c r="DS112" s="1014"/>
      <c r="DT112" s="1014"/>
      <c r="DU112" s="1014"/>
      <c r="DV112" s="1015" t="s">
        <v>445</v>
      </c>
      <c r="DW112" s="1015"/>
      <c r="DX112" s="1015"/>
      <c r="DY112" s="1015"/>
      <c r="DZ112" s="1016"/>
    </row>
    <row r="113" spans="1:130" s="248" customFormat="1" ht="26.3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1531709</v>
      </c>
      <c r="AB113" s="1028"/>
      <c r="AC113" s="1028"/>
      <c r="AD113" s="1028"/>
      <c r="AE113" s="1029"/>
      <c r="AF113" s="1030">
        <v>1302213</v>
      </c>
      <c r="AG113" s="1028"/>
      <c r="AH113" s="1028"/>
      <c r="AI113" s="1028"/>
      <c r="AJ113" s="1029"/>
      <c r="AK113" s="1030">
        <v>1108067</v>
      </c>
      <c r="AL113" s="1028"/>
      <c r="AM113" s="1028"/>
      <c r="AN113" s="1028"/>
      <c r="AO113" s="1029"/>
      <c r="AP113" s="1031">
        <v>4.4000000000000004</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t="s">
        <v>443</v>
      </c>
      <c r="BR113" s="1014"/>
      <c r="BS113" s="1014"/>
      <c r="BT113" s="1014"/>
      <c r="BU113" s="1014"/>
      <c r="BV113" s="1014" t="s">
        <v>443</v>
      </c>
      <c r="BW113" s="1014"/>
      <c r="BX113" s="1014"/>
      <c r="BY113" s="1014"/>
      <c r="BZ113" s="1014"/>
      <c r="CA113" s="1014" t="s">
        <v>392</v>
      </c>
      <c r="CB113" s="1014"/>
      <c r="CC113" s="1014"/>
      <c r="CD113" s="1014"/>
      <c r="CE113" s="1014"/>
      <c r="CF113" s="1008" t="s">
        <v>392</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392</v>
      </c>
      <c r="DH113" s="1053"/>
      <c r="DI113" s="1053"/>
      <c r="DJ113" s="1053"/>
      <c r="DK113" s="1054"/>
      <c r="DL113" s="1055" t="s">
        <v>443</v>
      </c>
      <c r="DM113" s="1053"/>
      <c r="DN113" s="1053"/>
      <c r="DO113" s="1053"/>
      <c r="DP113" s="1054"/>
      <c r="DQ113" s="1055" t="s">
        <v>392</v>
      </c>
      <c r="DR113" s="1053"/>
      <c r="DS113" s="1053"/>
      <c r="DT113" s="1053"/>
      <c r="DU113" s="1054"/>
      <c r="DV113" s="1056" t="s">
        <v>445</v>
      </c>
      <c r="DW113" s="1057"/>
      <c r="DX113" s="1057"/>
      <c r="DY113" s="1057"/>
      <c r="DZ113" s="1058"/>
    </row>
    <row r="114" spans="1:130" s="248" customFormat="1" ht="26.3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445</v>
      </c>
      <c r="AB114" s="1053"/>
      <c r="AC114" s="1053"/>
      <c r="AD114" s="1053"/>
      <c r="AE114" s="1054"/>
      <c r="AF114" s="1055" t="s">
        <v>443</v>
      </c>
      <c r="AG114" s="1053"/>
      <c r="AH114" s="1053"/>
      <c r="AI114" s="1053"/>
      <c r="AJ114" s="1054"/>
      <c r="AK114" s="1055" t="s">
        <v>450</v>
      </c>
      <c r="AL114" s="1053"/>
      <c r="AM114" s="1053"/>
      <c r="AN114" s="1053"/>
      <c r="AO114" s="1054"/>
      <c r="AP114" s="1056" t="s">
        <v>445</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5389609</v>
      </c>
      <c r="BR114" s="1014"/>
      <c r="BS114" s="1014"/>
      <c r="BT114" s="1014"/>
      <c r="BU114" s="1014"/>
      <c r="BV114" s="1014">
        <v>5280739</v>
      </c>
      <c r="BW114" s="1014"/>
      <c r="BX114" s="1014"/>
      <c r="BY114" s="1014"/>
      <c r="BZ114" s="1014"/>
      <c r="CA114" s="1014">
        <v>5272899</v>
      </c>
      <c r="CB114" s="1014"/>
      <c r="CC114" s="1014"/>
      <c r="CD114" s="1014"/>
      <c r="CE114" s="1014"/>
      <c r="CF114" s="1008">
        <v>20.9</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392</v>
      </c>
      <c r="DH114" s="1053"/>
      <c r="DI114" s="1053"/>
      <c r="DJ114" s="1053"/>
      <c r="DK114" s="1054"/>
      <c r="DL114" s="1055" t="s">
        <v>392</v>
      </c>
      <c r="DM114" s="1053"/>
      <c r="DN114" s="1053"/>
      <c r="DO114" s="1053"/>
      <c r="DP114" s="1054"/>
      <c r="DQ114" s="1055" t="s">
        <v>445</v>
      </c>
      <c r="DR114" s="1053"/>
      <c r="DS114" s="1053"/>
      <c r="DT114" s="1053"/>
      <c r="DU114" s="1054"/>
      <c r="DV114" s="1056" t="s">
        <v>443</v>
      </c>
      <c r="DW114" s="1057"/>
      <c r="DX114" s="1057"/>
      <c r="DY114" s="1057"/>
      <c r="DZ114" s="1058"/>
    </row>
    <row r="115" spans="1:130" s="248" customFormat="1" ht="26.3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58178</v>
      </c>
      <c r="AB115" s="1028"/>
      <c r="AC115" s="1028"/>
      <c r="AD115" s="1028"/>
      <c r="AE115" s="1029"/>
      <c r="AF115" s="1030">
        <v>56259</v>
      </c>
      <c r="AG115" s="1028"/>
      <c r="AH115" s="1028"/>
      <c r="AI115" s="1028"/>
      <c r="AJ115" s="1029"/>
      <c r="AK115" s="1030">
        <v>55413</v>
      </c>
      <c r="AL115" s="1028"/>
      <c r="AM115" s="1028"/>
      <c r="AN115" s="1028"/>
      <c r="AO115" s="1029"/>
      <c r="AP115" s="1031">
        <v>0.2</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392</v>
      </c>
      <c r="BR115" s="1014"/>
      <c r="BS115" s="1014"/>
      <c r="BT115" s="1014"/>
      <c r="BU115" s="1014"/>
      <c r="BV115" s="1014" t="s">
        <v>443</v>
      </c>
      <c r="BW115" s="1014"/>
      <c r="BX115" s="1014"/>
      <c r="BY115" s="1014"/>
      <c r="BZ115" s="1014"/>
      <c r="CA115" s="1014" t="s">
        <v>392</v>
      </c>
      <c r="CB115" s="1014"/>
      <c r="CC115" s="1014"/>
      <c r="CD115" s="1014"/>
      <c r="CE115" s="1014"/>
      <c r="CF115" s="1008" t="s">
        <v>445</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445</v>
      </c>
      <c r="DH115" s="1053"/>
      <c r="DI115" s="1053"/>
      <c r="DJ115" s="1053"/>
      <c r="DK115" s="1054"/>
      <c r="DL115" s="1055" t="s">
        <v>392</v>
      </c>
      <c r="DM115" s="1053"/>
      <c r="DN115" s="1053"/>
      <c r="DO115" s="1053"/>
      <c r="DP115" s="1054"/>
      <c r="DQ115" s="1055" t="s">
        <v>450</v>
      </c>
      <c r="DR115" s="1053"/>
      <c r="DS115" s="1053"/>
      <c r="DT115" s="1053"/>
      <c r="DU115" s="1054"/>
      <c r="DV115" s="1056" t="s">
        <v>392</v>
      </c>
      <c r="DW115" s="1057"/>
      <c r="DX115" s="1057"/>
      <c r="DY115" s="1057"/>
      <c r="DZ115" s="1058"/>
    </row>
    <row r="116" spans="1:130" s="248" customFormat="1" ht="26.3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450</v>
      </c>
      <c r="AB116" s="1053"/>
      <c r="AC116" s="1053"/>
      <c r="AD116" s="1053"/>
      <c r="AE116" s="1054"/>
      <c r="AF116" s="1055" t="s">
        <v>445</v>
      </c>
      <c r="AG116" s="1053"/>
      <c r="AH116" s="1053"/>
      <c r="AI116" s="1053"/>
      <c r="AJ116" s="1054"/>
      <c r="AK116" s="1055" t="s">
        <v>443</v>
      </c>
      <c r="AL116" s="1053"/>
      <c r="AM116" s="1053"/>
      <c r="AN116" s="1053"/>
      <c r="AO116" s="1054"/>
      <c r="AP116" s="1056" t="s">
        <v>443</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392</v>
      </c>
      <c r="BW116" s="1014"/>
      <c r="BX116" s="1014"/>
      <c r="BY116" s="1014"/>
      <c r="BZ116" s="1014"/>
      <c r="CA116" s="1014" t="s">
        <v>445</v>
      </c>
      <c r="CB116" s="1014"/>
      <c r="CC116" s="1014"/>
      <c r="CD116" s="1014"/>
      <c r="CE116" s="1014"/>
      <c r="CF116" s="1008" t="s">
        <v>443</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1090</v>
      </c>
      <c r="DH116" s="1053"/>
      <c r="DI116" s="1053"/>
      <c r="DJ116" s="1053"/>
      <c r="DK116" s="1054"/>
      <c r="DL116" s="1055">
        <v>818</v>
      </c>
      <c r="DM116" s="1053"/>
      <c r="DN116" s="1053"/>
      <c r="DO116" s="1053"/>
      <c r="DP116" s="1054"/>
      <c r="DQ116" s="1055">
        <v>545</v>
      </c>
      <c r="DR116" s="1053"/>
      <c r="DS116" s="1053"/>
      <c r="DT116" s="1053"/>
      <c r="DU116" s="1054"/>
      <c r="DV116" s="1056">
        <v>0</v>
      </c>
      <c r="DW116" s="1057"/>
      <c r="DX116" s="1057"/>
      <c r="DY116" s="1057"/>
      <c r="DZ116" s="1058"/>
    </row>
    <row r="117" spans="1:130" s="248" customFormat="1" ht="26.3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5745406</v>
      </c>
      <c r="AB117" s="1071"/>
      <c r="AC117" s="1071"/>
      <c r="AD117" s="1071"/>
      <c r="AE117" s="1072"/>
      <c r="AF117" s="1073">
        <v>5583256</v>
      </c>
      <c r="AG117" s="1071"/>
      <c r="AH117" s="1071"/>
      <c r="AI117" s="1071"/>
      <c r="AJ117" s="1072"/>
      <c r="AK117" s="1073">
        <v>5225216</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450</v>
      </c>
      <c r="BR117" s="1014"/>
      <c r="BS117" s="1014"/>
      <c r="BT117" s="1014"/>
      <c r="BU117" s="1014"/>
      <c r="BV117" s="1014" t="s">
        <v>392</v>
      </c>
      <c r="BW117" s="1014"/>
      <c r="BX117" s="1014"/>
      <c r="BY117" s="1014"/>
      <c r="BZ117" s="1014"/>
      <c r="CA117" s="1014" t="s">
        <v>392</v>
      </c>
      <c r="CB117" s="1014"/>
      <c r="CC117" s="1014"/>
      <c r="CD117" s="1014"/>
      <c r="CE117" s="1014"/>
      <c r="CF117" s="1008" t="s">
        <v>392</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392</v>
      </c>
      <c r="DH117" s="1053"/>
      <c r="DI117" s="1053"/>
      <c r="DJ117" s="1053"/>
      <c r="DK117" s="1054"/>
      <c r="DL117" s="1055" t="s">
        <v>392</v>
      </c>
      <c r="DM117" s="1053"/>
      <c r="DN117" s="1053"/>
      <c r="DO117" s="1053"/>
      <c r="DP117" s="1054"/>
      <c r="DQ117" s="1055" t="s">
        <v>445</v>
      </c>
      <c r="DR117" s="1053"/>
      <c r="DS117" s="1053"/>
      <c r="DT117" s="1053"/>
      <c r="DU117" s="1054"/>
      <c r="DV117" s="1056" t="s">
        <v>443</v>
      </c>
      <c r="DW117" s="1057"/>
      <c r="DX117" s="1057"/>
      <c r="DY117" s="1057"/>
      <c r="DZ117" s="1058"/>
    </row>
    <row r="118" spans="1:130" s="248" customFormat="1" ht="26.3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436</v>
      </c>
      <c r="AG118" s="979"/>
      <c r="AH118" s="979"/>
      <c r="AI118" s="979"/>
      <c r="AJ118" s="980"/>
      <c r="AK118" s="978" t="s">
        <v>306</v>
      </c>
      <c r="AL118" s="979"/>
      <c r="AM118" s="979"/>
      <c r="AN118" s="979"/>
      <c r="AO118" s="980"/>
      <c r="AP118" s="1065" t="s">
        <v>437</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445</v>
      </c>
      <c r="BR118" s="1092"/>
      <c r="BS118" s="1092"/>
      <c r="BT118" s="1092"/>
      <c r="BU118" s="1092"/>
      <c r="BV118" s="1092" t="s">
        <v>392</v>
      </c>
      <c r="BW118" s="1092"/>
      <c r="BX118" s="1092"/>
      <c r="BY118" s="1092"/>
      <c r="BZ118" s="1092"/>
      <c r="CA118" s="1092" t="s">
        <v>450</v>
      </c>
      <c r="CB118" s="1092"/>
      <c r="CC118" s="1092"/>
      <c r="CD118" s="1092"/>
      <c r="CE118" s="1092"/>
      <c r="CF118" s="1008" t="s">
        <v>443</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443</v>
      </c>
      <c r="DH118" s="1053"/>
      <c r="DI118" s="1053"/>
      <c r="DJ118" s="1053"/>
      <c r="DK118" s="1054"/>
      <c r="DL118" s="1055" t="s">
        <v>450</v>
      </c>
      <c r="DM118" s="1053"/>
      <c r="DN118" s="1053"/>
      <c r="DO118" s="1053"/>
      <c r="DP118" s="1054"/>
      <c r="DQ118" s="1055" t="s">
        <v>392</v>
      </c>
      <c r="DR118" s="1053"/>
      <c r="DS118" s="1053"/>
      <c r="DT118" s="1053"/>
      <c r="DU118" s="1054"/>
      <c r="DV118" s="1056" t="s">
        <v>392</v>
      </c>
      <c r="DW118" s="1057"/>
      <c r="DX118" s="1057"/>
      <c r="DY118" s="1057"/>
      <c r="DZ118" s="1058"/>
    </row>
    <row r="119" spans="1:130" s="248" customFormat="1" ht="26.3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443</v>
      </c>
      <c r="AB119" s="986"/>
      <c r="AC119" s="986"/>
      <c r="AD119" s="986"/>
      <c r="AE119" s="987"/>
      <c r="AF119" s="988" t="s">
        <v>450</v>
      </c>
      <c r="AG119" s="986"/>
      <c r="AH119" s="986"/>
      <c r="AI119" s="986"/>
      <c r="AJ119" s="987"/>
      <c r="AK119" s="988" t="s">
        <v>450</v>
      </c>
      <c r="AL119" s="986"/>
      <c r="AM119" s="986"/>
      <c r="AN119" s="986"/>
      <c r="AO119" s="987"/>
      <c r="AP119" s="989" t="s">
        <v>392</v>
      </c>
      <c r="AQ119" s="990"/>
      <c r="AR119" s="990"/>
      <c r="AS119" s="990"/>
      <c r="AT119" s="991"/>
      <c r="AU119" s="996"/>
      <c r="AV119" s="997"/>
      <c r="AW119" s="997"/>
      <c r="AX119" s="997"/>
      <c r="AY119" s="997"/>
      <c r="AZ119" s="279" t="s">
        <v>185</v>
      </c>
      <c r="BA119" s="279"/>
      <c r="BB119" s="279"/>
      <c r="BC119" s="279"/>
      <c r="BD119" s="279"/>
      <c r="BE119" s="279"/>
      <c r="BF119" s="279"/>
      <c r="BG119" s="279"/>
      <c r="BH119" s="279"/>
      <c r="BI119" s="279"/>
      <c r="BJ119" s="279"/>
      <c r="BK119" s="279"/>
      <c r="BL119" s="279"/>
      <c r="BM119" s="279"/>
      <c r="BN119" s="279"/>
      <c r="BO119" s="1069" t="s">
        <v>470</v>
      </c>
      <c r="BP119" s="1100"/>
      <c r="BQ119" s="1091">
        <v>64686811</v>
      </c>
      <c r="BR119" s="1092"/>
      <c r="BS119" s="1092"/>
      <c r="BT119" s="1092"/>
      <c r="BU119" s="1092"/>
      <c r="BV119" s="1092">
        <v>63024539</v>
      </c>
      <c r="BW119" s="1092"/>
      <c r="BX119" s="1092"/>
      <c r="BY119" s="1092"/>
      <c r="BZ119" s="1092"/>
      <c r="CA119" s="1092">
        <v>67454875</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235724</v>
      </c>
      <c r="DH119" s="1078"/>
      <c r="DI119" s="1078"/>
      <c r="DJ119" s="1078"/>
      <c r="DK119" s="1079"/>
      <c r="DL119" s="1077">
        <v>183341</v>
      </c>
      <c r="DM119" s="1078"/>
      <c r="DN119" s="1078"/>
      <c r="DO119" s="1078"/>
      <c r="DP119" s="1079"/>
      <c r="DQ119" s="1077">
        <v>130958</v>
      </c>
      <c r="DR119" s="1078"/>
      <c r="DS119" s="1078"/>
      <c r="DT119" s="1078"/>
      <c r="DU119" s="1079"/>
      <c r="DV119" s="1080">
        <v>0.5</v>
      </c>
      <c r="DW119" s="1081"/>
      <c r="DX119" s="1081"/>
      <c r="DY119" s="1081"/>
      <c r="DZ119" s="1082"/>
    </row>
    <row r="120" spans="1:130" s="248" customFormat="1" ht="26.3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443</v>
      </c>
      <c r="AB120" s="1053"/>
      <c r="AC120" s="1053"/>
      <c r="AD120" s="1053"/>
      <c r="AE120" s="1054"/>
      <c r="AF120" s="1055" t="s">
        <v>443</v>
      </c>
      <c r="AG120" s="1053"/>
      <c r="AH120" s="1053"/>
      <c r="AI120" s="1053"/>
      <c r="AJ120" s="1054"/>
      <c r="AK120" s="1055" t="s">
        <v>392</v>
      </c>
      <c r="AL120" s="1053"/>
      <c r="AM120" s="1053"/>
      <c r="AN120" s="1053"/>
      <c r="AO120" s="1054"/>
      <c r="AP120" s="1056" t="s">
        <v>443</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14669706</v>
      </c>
      <c r="BR120" s="1021"/>
      <c r="BS120" s="1021"/>
      <c r="BT120" s="1021"/>
      <c r="BU120" s="1021"/>
      <c r="BV120" s="1021">
        <v>15082205</v>
      </c>
      <c r="BW120" s="1021"/>
      <c r="BX120" s="1021"/>
      <c r="BY120" s="1021"/>
      <c r="BZ120" s="1021"/>
      <c r="CA120" s="1021">
        <v>14843380</v>
      </c>
      <c r="CB120" s="1021"/>
      <c r="CC120" s="1021"/>
      <c r="CD120" s="1021"/>
      <c r="CE120" s="1021"/>
      <c r="CF120" s="1035">
        <v>58.7</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10639319</v>
      </c>
      <c r="DH120" s="1021"/>
      <c r="DI120" s="1021"/>
      <c r="DJ120" s="1021"/>
      <c r="DK120" s="1021"/>
      <c r="DL120" s="1021">
        <v>8643384</v>
      </c>
      <c r="DM120" s="1021"/>
      <c r="DN120" s="1021"/>
      <c r="DO120" s="1021"/>
      <c r="DP120" s="1021"/>
      <c r="DQ120" s="1021">
        <v>9552626</v>
      </c>
      <c r="DR120" s="1021"/>
      <c r="DS120" s="1021"/>
      <c r="DT120" s="1021"/>
      <c r="DU120" s="1021"/>
      <c r="DV120" s="1022">
        <v>37.799999999999997</v>
      </c>
      <c r="DW120" s="1022"/>
      <c r="DX120" s="1022"/>
      <c r="DY120" s="1022"/>
      <c r="DZ120" s="1023"/>
    </row>
    <row r="121" spans="1:130" s="248" customFormat="1" ht="26.3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392</v>
      </c>
      <c r="AB121" s="1053"/>
      <c r="AC121" s="1053"/>
      <c r="AD121" s="1053"/>
      <c r="AE121" s="1054"/>
      <c r="AF121" s="1055" t="s">
        <v>392</v>
      </c>
      <c r="AG121" s="1053"/>
      <c r="AH121" s="1053"/>
      <c r="AI121" s="1053"/>
      <c r="AJ121" s="1054"/>
      <c r="AK121" s="1055" t="s">
        <v>443</v>
      </c>
      <c r="AL121" s="1053"/>
      <c r="AM121" s="1053"/>
      <c r="AN121" s="1053"/>
      <c r="AO121" s="1054"/>
      <c r="AP121" s="1056" t="s">
        <v>443</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7730837</v>
      </c>
      <c r="BR121" s="1014"/>
      <c r="BS121" s="1014"/>
      <c r="BT121" s="1014"/>
      <c r="BU121" s="1014"/>
      <c r="BV121" s="1014">
        <v>7085771</v>
      </c>
      <c r="BW121" s="1014"/>
      <c r="BX121" s="1014"/>
      <c r="BY121" s="1014"/>
      <c r="BZ121" s="1014"/>
      <c r="CA121" s="1014">
        <v>7224391</v>
      </c>
      <c r="CB121" s="1014"/>
      <c r="CC121" s="1014"/>
      <c r="CD121" s="1014"/>
      <c r="CE121" s="1014"/>
      <c r="CF121" s="1008">
        <v>28.6</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5589820</v>
      </c>
      <c r="DH121" s="1014"/>
      <c r="DI121" s="1014"/>
      <c r="DJ121" s="1014"/>
      <c r="DK121" s="1014"/>
      <c r="DL121" s="1014">
        <v>4937986</v>
      </c>
      <c r="DM121" s="1014"/>
      <c r="DN121" s="1014"/>
      <c r="DO121" s="1014"/>
      <c r="DP121" s="1014"/>
      <c r="DQ121" s="1014">
        <v>4270750</v>
      </c>
      <c r="DR121" s="1014"/>
      <c r="DS121" s="1014"/>
      <c r="DT121" s="1014"/>
      <c r="DU121" s="1014"/>
      <c r="DV121" s="1015">
        <v>16.899999999999999</v>
      </c>
      <c r="DW121" s="1015"/>
      <c r="DX121" s="1015"/>
      <c r="DY121" s="1015"/>
      <c r="DZ121" s="1016"/>
    </row>
    <row r="122" spans="1:130" s="248" customFormat="1" ht="26.3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443</v>
      </c>
      <c r="AB122" s="1053"/>
      <c r="AC122" s="1053"/>
      <c r="AD122" s="1053"/>
      <c r="AE122" s="1054"/>
      <c r="AF122" s="1055" t="s">
        <v>443</v>
      </c>
      <c r="AG122" s="1053"/>
      <c r="AH122" s="1053"/>
      <c r="AI122" s="1053"/>
      <c r="AJ122" s="1054"/>
      <c r="AK122" s="1055" t="s">
        <v>392</v>
      </c>
      <c r="AL122" s="1053"/>
      <c r="AM122" s="1053"/>
      <c r="AN122" s="1053"/>
      <c r="AO122" s="1054"/>
      <c r="AP122" s="1056" t="s">
        <v>392</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42210923</v>
      </c>
      <c r="BR122" s="1092"/>
      <c r="BS122" s="1092"/>
      <c r="BT122" s="1092"/>
      <c r="BU122" s="1092"/>
      <c r="BV122" s="1092">
        <v>42678253</v>
      </c>
      <c r="BW122" s="1092"/>
      <c r="BX122" s="1092"/>
      <c r="BY122" s="1092"/>
      <c r="BZ122" s="1092"/>
      <c r="CA122" s="1092">
        <v>44440172</v>
      </c>
      <c r="CB122" s="1092"/>
      <c r="CC122" s="1092"/>
      <c r="CD122" s="1092"/>
      <c r="CE122" s="1092"/>
      <c r="CF122" s="1112">
        <v>175.9</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696857</v>
      </c>
      <c r="DH122" s="1014"/>
      <c r="DI122" s="1014"/>
      <c r="DJ122" s="1014"/>
      <c r="DK122" s="1014"/>
      <c r="DL122" s="1014">
        <v>515987</v>
      </c>
      <c r="DM122" s="1014"/>
      <c r="DN122" s="1014"/>
      <c r="DO122" s="1014"/>
      <c r="DP122" s="1014"/>
      <c r="DQ122" s="1014">
        <v>425225</v>
      </c>
      <c r="DR122" s="1014"/>
      <c r="DS122" s="1014"/>
      <c r="DT122" s="1014"/>
      <c r="DU122" s="1014"/>
      <c r="DV122" s="1015">
        <v>1.7</v>
      </c>
      <c r="DW122" s="1015"/>
      <c r="DX122" s="1015"/>
      <c r="DY122" s="1015"/>
      <c r="DZ122" s="1016"/>
    </row>
    <row r="123" spans="1:130" s="248" customFormat="1" ht="26.3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492</v>
      </c>
      <c r="AB123" s="1053"/>
      <c r="AC123" s="1053"/>
      <c r="AD123" s="1053"/>
      <c r="AE123" s="1054"/>
      <c r="AF123" s="1055">
        <v>287</v>
      </c>
      <c r="AG123" s="1053"/>
      <c r="AH123" s="1053"/>
      <c r="AI123" s="1053"/>
      <c r="AJ123" s="1054"/>
      <c r="AK123" s="1055">
        <v>283</v>
      </c>
      <c r="AL123" s="1053"/>
      <c r="AM123" s="1053"/>
      <c r="AN123" s="1053"/>
      <c r="AO123" s="1054"/>
      <c r="AP123" s="1056">
        <v>0</v>
      </c>
      <c r="AQ123" s="1057"/>
      <c r="AR123" s="1057"/>
      <c r="AS123" s="1057"/>
      <c r="AT123" s="1058"/>
      <c r="AU123" s="1089"/>
      <c r="AV123" s="1090"/>
      <c r="AW123" s="1090"/>
      <c r="AX123" s="1090"/>
      <c r="AY123" s="1090"/>
      <c r="AZ123" s="279" t="s">
        <v>185</v>
      </c>
      <c r="BA123" s="279"/>
      <c r="BB123" s="279"/>
      <c r="BC123" s="279"/>
      <c r="BD123" s="279"/>
      <c r="BE123" s="279"/>
      <c r="BF123" s="279"/>
      <c r="BG123" s="279"/>
      <c r="BH123" s="279"/>
      <c r="BI123" s="279"/>
      <c r="BJ123" s="279"/>
      <c r="BK123" s="279"/>
      <c r="BL123" s="279"/>
      <c r="BM123" s="279"/>
      <c r="BN123" s="279"/>
      <c r="BO123" s="1069" t="s">
        <v>481</v>
      </c>
      <c r="BP123" s="1100"/>
      <c r="BQ123" s="1159">
        <v>64611466</v>
      </c>
      <c r="BR123" s="1160"/>
      <c r="BS123" s="1160"/>
      <c r="BT123" s="1160"/>
      <c r="BU123" s="1160"/>
      <c r="BV123" s="1160">
        <v>64846229</v>
      </c>
      <c r="BW123" s="1160"/>
      <c r="BX123" s="1160"/>
      <c r="BY123" s="1160"/>
      <c r="BZ123" s="1160"/>
      <c r="CA123" s="1160">
        <v>66507943</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6410</v>
      </c>
      <c r="DH123" s="1053"/>
      <c r="DI123" s="1053"/>
      <c r="DJ123" s="1053"/>
      <c r="DK123" s="1054"/>
      <c r="DL123" s="1055">
        <v>3420</v>
      </c>
      <c r="DM123" s="1053"/>
      <c r="DN123" s="1053"/>
      <c r="DO123" s="1053"/>
      <c r="DP123" s="1054"/>
      <c r="DQ123" s="1055">
        <v>3512</v>
      </c>
      <c r="DR123" s="1053"/>
      <c r="DS123" s="1053"/>
      <c r="DT123" s="1053"/>
      <c r="DU123" s="1054"/>
      <c r="DV123" s="1056">
        <v>0</v>
      </c>
      <c r="DW123" s="1057"/>
      <c r="DX123" s="1057"/>
      <c r="DY123" s="1057"/>
      <c r="DZ123" s="1058"/>
    </row>
    <row r="124" spans="1:130" s="248" customFormat="1" ht="26.3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443</v>
      </c>
      <c r="AG124" s="1053"/>
      <c r="AH124" s="1053"/>
      <c r="AI124" s="1053"/>
      <c r="AJ124" s="1054"/>
      <c r="AK124" s="1055" t="s">
        <v>443</v>
      </c>
      <c r="AL124" s="1053"/>
      <c r="AM124" s="1053"/>
      <c r="AN124" s="1053"/>
      <c r="AO124" s="1054"/>
      <c r="AP124" s="1056" t="s">
        <v>443</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0.3</v>
      </c>
      <c r="BR124" s="1122"/>
      <c r="BS124" s="1122"/>
      <c r="BT124" s="1122"/>
      <c r="BU124" s="1122"/>
      <c r="BV124" s="1122" t="s">
        <v>443</v>
      </c>
      <c r="BW124" s="1122"/>
      <c r="BX124" s="1122"/>
      <c r="BY124" s="1122"/>
      <c r="BZ124" s="1122"/>
      <c r="CA124" s="1122">
        <v>3.7</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443</v>
      </c>
      <c r="DH124" s="1078"/>
      <c r="DI124" s="1078"/>
      <c r="DJ124" s="1078"/>
      <c r="DK124" s="1079"/>
      <c r="DL124" s="1077" t="s">
        <v>443</v>
      </c>
      <c r="DM124" s="1078"/>
      <c r="DN124" s="1078"/>
      <c r="DO124" s="1078"/>
      <c r="DP124" s="1079"/>
      <c r="DQ124" s="1077" t="s">
        <v>392</v>
      </c>
      <c r="DR124" s="1078"/>
      <c r="DS124" s="1078"/>
      <c r="DT124" s="1078"/>
      <c r="DU124" s="1079"/>
      <c r="DV124" s="1080" t="s">
        <v>443</v>
      </c>
      <c r="DW124" s="1081"/>
      <c r="DX124" s="1081"/>
      <c r="DY124" s="1081"/>
      <c r="DZ124" s="1082"/>
    </row>
    <row r="125" spans="1:130" s="248" customFormat="1" ht="26.3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443</v>
      </c>
      <c r="AG125" s="1053"/>
      <c r="AH125" s="1053"/>
      <c r="AI125" s="1053"/>
      <c r="AJ125" s="1054"/>
      <c r="AK125" s="1055" t="s">
        <v>443</v>
      </c>
      <c r="AL125" s="1053"/>
      <c r="AM125" s="1053"/>
      <c r="AN125" s="1053"/>
      <c r="AO125" s="1054"/>
      <c r="AP125" s="1056" t="s">
        <v>443</v>
      </c>
      <c r="AQ125" s="1057"/>
      <c r="AR125" s="1057"/>
      <c r="AS125" s="1057"/>
      <c r="AT125" s="105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443</v>
      </c>
      <c r="DM125" s="1021"/>
      <c r="DN125" s="1021"/>
      <c r="DO125" s="1021"/>
      <c r="DP125" s="1021"/>
      <c r="DQ125" s="1021" t="s">
        <v>443</v>
      </c>
      <c r="DR125" s="1021"/>
      <c r="DS125" s="1021"/>
      <c r="DT125" s="1021"/>
      <c r="DU125" s="1021"/>
      <c r="DV125" s="1022" t="s">
        <v>443</v>
      </c>
      <c r="DW125" s="1022"/>
      <c r="DX125" s="1022"/>
      <c r="DY125" s="1022"/>
      <c r="DZ125" s="1023"/>
    </row>
    <row r="126" spans="1:130" s="248" customFormat="1" ht="26.3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57033</v>
      </c>
      <c r="AB126" s="1053"/>
      <c r="AC126" s="1053"/>
      <c r="AD126" s="1053"/>
      <c r="AE126" s="1054"/>
      <c r="AF126" s="1055">
        <v>55500</v>
      </c>
      <c r="AG126" s="1053"/>
      <c r="AH126" s="1053"/>
      <c r="AI126" s="1053"/>
      <c r="AJ126" s="1054"/>
      <c r="AK126" s="1055">
        <v>54767</v>
      </c>
      <c r="AL126" s="1053"/>
      <c r="AM126" s="1053"/>
      <c r="AN126" s="1053"/>
      <c r="AO126" s="1054"/>
      <c r="AP126" s="1056">
        <v>0.2</v>
      </c>
      <c r="AQ126" s="1057"/>
      <c r="AR126" s="1057"/>
      <c r="AS126" s="1057"/>
      <c r="AT126" s="105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443</v>
      </c>
      <c r="DH126" s="1014"/>
      <c r="DI126" s="1014"/>
      <c r="DJ126" s="1014"/>
      <c r="DK126" s="1014"/>
      <c r="DL126" s="1014" t="s">
        <v>443</v>
      </c>
      <c r="DM126" s="1014"/>
      <c r="DN126" s="1014"/>
      <c r="DO126" s="1014"/>
      <c r="DP126" s="1014"/>
      <c r="DQ126" s="1014" t="s">
        <v>443</v>
      </c>
      <c r="DR126" s="1014"/>
      <c r="DS126" s="1014"/>
      <c r="DT126" s="1014"/>
      <c r="DU126" s="1014"/>
      <c r="DV126" s="1015" t="s">
        <v>445</v>
      </c>
      <c r="DW126" s="1015"/>
      <c r="DX126" s="1015"/>
      <c r="DY126" s="1015"/>
      <c r="DZ126" s="1016"/>
    </row>
    <row r="127" spans="1:130" s="248" customFormat="1" ht="26.3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653</v>
      </c>
      <c r="AB127" s="1053"/>
      <c r="AC127" s="1053"/>
      <c r="AD127" s="1053"/>
      <c r="AE127" s="1054"/>
      <c r="AF127" s="1055">
        <v>472</v>
      </c>
      <c r="AG127" s="1053"/>
      <c r="AH127" s="1053"/>
      <c r="AI127" s="1053"/>
      <c r="AJ127" s="1054"/>
      <c r="AK127" s="1055">
        <v>363</v>
      </c>
      <c r="AL127" s="1053"/>
      <c r="AM127" s="1053"/>
      <c r="AN127" s="1053"/>
      <c r="AO127" s="1054"/>
      <c r="AP127" s="1056">
        <v>0</v>
      </c>
      <c r="AQ127" s="1057"/>
      <c r="AR127" s="1057"/>
      <c r="AS127" s="1057"/>
      <c r="AT127" s="1058"/>
      <c r="AU127" s="284"/>
      <c r="AV127" s="284"/>
      <c r="AW127" s="284"/>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4"/>
      <c r="CB127" s="284"/>
      <c r="CC127" s="284"/>
      <c r="CD127" s="285"/>
      <c r="CE127" s="285"/>
      <c r="CF127" s="285"/>
      <c r="CG127" s="282"/>
      <c r="CH127" s="282"/>
      <c r="CI127" s="282"/>
      <c r="CJ127" s="283"/>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443</v>
      </c>
      <c r="DM127" s="1014"/>
      <c r="DN127" s="1014"/>
      <c r="DO127" s="1014"/>
      <c r="DP127" s="1014"/>
      <c r="DQ127" s="1014" t="s">
        <v>443</v>
      </c>
      <c r="DR127" s="1014"/>
      <c r="DS127" s="1014"/>
      <c r="DT127" s="1014"/>
      <c r="DU127" s="1014"/>
      <c r="DV127" s="1015" t="s">
        <v>445</v>
      </c>
      <c r="DW127" s="1015"/>
      <c r="DX127" s="1015"/>
      <c r="DY127" s="1015"/>
      <c r="DZ127" s="1016"/>
    </row>
    <row r="128" spans="1:130" s="248" customFormat="1" ht="26.3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774967</v>
      </c>
      <c r="AB128" s="1142"/>
      <c r="AC128" s="1142"/>
      <c r="AD128" s="1142"/>
      <c r="AE128" s="1143"/>
      <c r="AF128" s="1144">
        <v>787959</v>
      </c>
      <c r="AG128" s="1142"/>
      <c r="AH128" s="1142"/>
      <c r="AI128" s="1142"/>
      <c r="AJ128" s="1143"/>
      <c r="AK128" s="1144">
        <v>807560</v>
      </c>
      <c r="AL128" s="1142"/>
      <c r="AM128" s="1142"/>
      <c r="AN128" s="1142"/>
      <c r="AO128" s="1143"/>
      <c r="AP128" s="1145"/>
      <c r="AQ128" s="1146"/>
      <c r="AR128" s="1146"/>
      <c r="AS128" s="1146"/>
      <c r="AT128" s="1147"/>
      <c r="AU128" s="284"/>
      <c r="AV128" s="284"/>
      <c r="AW128" s="284"/>
      <c r="AX128" s="982" t="s">
        <v>496</v>
      </c>
      <c r="AY128" s="983"/>
      <c r="AZ128" s="983"/>
      <c r="BA128" s="983"/>
      <c r="BB128" s="983"/>
      <c r="BC128" s="983"/>
      <c r="BD128" s="983"/>
      <c r="BE128" s="984"/>
      <c r="BF128" s="1148" t="s">
        <v>443</v>
      </c>
      <c r="BG128" s="1149"/>
      <c r="BH128" s="1149"/>
      <c r="BI128" s="1149"/>
      <c r="BJ128" s="1149"/>
      <c r="BK128" s="1149"/>
      <c r="BL128" s="1150"/>
      <c r="BM128" s="1148">
        <v>11.85</v>
      </c>
      <c r="BN128" s="1149"/>
      <c r="BO128" s="1149"/>
      <c r="BP128" s="1149"/>
      <c r="BQ128" s="1149"/>
      <c r="BR128" s="1149"/>
      <c r="BS128" s="1150"/>
      <c r="BT128" s="1148">
        <v>20</v>
      </c>
      <c r="BU128" s="1149"/>
      <c r="BV128" s="1149"/>
      <c r="BW128" s="1149"/>
      <c r="BX128" s="1149"/>
      <c r="BY128" s="1149"/>
      <c r="BZ128" s="1173"/>
      <c r="CA128" s="285"/>
      <c r="CB128" s="285"/>
      <c r="CC128" s="285"/>
      <c r="CD128" s="285"/>
      <c r="CE128" s="285"/>
      <c r="CF128" s="285"/>
      <c r="CG128" s="282"/>
      <c r="CH128" s="282"/>
      <c r="CI128" s="282"/>
      <c r="CJ128" s="283"/>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498</v>
      </c>
      <c r="DH128" s="1134"/>
      <c r="DI128" s="1134"/>
      <c r="DJ128" s="1134"/>
      <c r="DK128" s="1134"/>
      <c r="DL128" s="1134" t="s">
        <v>443</v>
      </c>
      <c r="DM128" s="1134"/>
      <c r="DN128" s="1134"/>
      <c r="DO128" s="1134"/>
      <c r="DP128" s="1134"/>
      <c r="DQ128" s="1134" t="s">
        <v>392</v>
      </c>
      <c r="DR128" s="1134"/>
      <c r="DS128" s="1134"/>
      <c r="DT128" s="1134"/>
      <c r="DU128" s="1134"/>
      <c r="DV128" s="1135" t="s">
        <v>443</v>
      </c>
      <c r="DW128" s="1135"/>
      <c r="DX128" s="1135"/>
      <c r="DY128" s="1135"/>
      <c r="DZ128" s="1136"/>
    </row>
    <row r="129" spans="1:131" s="248" customFormat="1" ht="26.3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28810894</v>
      </c>
      <c r="AB129" s="1053"/>
      <c r="AC129" s="1053"/>
      <c r="AD129" s="1053"/>
      <c r="AE129" s="1054"/>
      <c r="AF129" s="1055">
        <v>28724375</v>
      </c>
      <c r="AG129" s="1053"/>
      <c r="AH129" s="1053"/>
      <c r="AI129" s="1053"/>
      <c r="AJ129" s="1054"/>
      <c r="AK129" s="1055">
        <v>29114831</v>
      </c>
      <c r="AL129" s="1053"/>
      <c r="AM129" s="1053"/>
      <c r="AN129" s="1053"/>
      <c r="AO129" s="1054"/>
      <c r="AP129" s="1170"/>
      <c r="AQ129" s="1171"/>
      <c r="AR129" s="1171"/>
      <c r="AS129" s="1171"/>
      <c r="AT129" s="1172"/>
      <c r="AU129" s="286"/>
      <c r="AV129" s="286"/>
      <c r="AW129" s="286"/>
      <c r="AX129" s="1161" t="s">
        <v>500</v>
      </c>
      <c r="AY129" s="1044"/>
      <c r="AZ129" s="1044"/>
      <c r="BA129" s="1044"/>
      <c r="BB129" s="1044"/>
      <c r="BC129" s="1044"/>
      <c r="BD129" s="1044"/>
      <c r="BE129" s="1045"/>
      <c r="BF129" s="1162" t="s">
        <v>450</v>
      </c>
      <c r="BG129" s="1163"/>
      <c r="BH129" s="1163"/>
      <c r="BI129" s="1163"/>
      <c r="BJ129" s="1163"/>
      <c r="BK129" s="1163"/>
      <c r="BL129" s="1164"/>
      <c r="BM129" s="1162">
        <v>16.850000000000001</v>
      </c>
      <c r="BN129" s="1163"/>
      <c r="BO129" s="1163"/>
      <c r="BP129" s="1163"/>
      <c r="BQ129" s="1163"/>
      <c r="BR129" s="1163"/>
      <c r="BS129" s="1164"/>
      <c r="BT129" s="1162">
        <v>30</v>
      </c>
      <c r="BU129" s="1165"/>
      <c r="BV129" s="1165"/>
      <c r="BW129" s="1165"/>
      <c r="BX129" s="1165"/>
      <c r="BY129" s="1165"/>
      <c r="BZ129" s="116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3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4064157</v>
      </c>
      <c r="AB130" s="1053"/>
      <c r="AC130" s="1053"/>
      <c r="AD130" s="1053"/>
      <c r="AE130" s="1054"/>
      <c r="AF130" s="1055">
        <v>4111949</v>
      </c>
      <c r="AG130" s="1053"/>
      <c r="AH130" s="1053"/>
      <c r="AI130" s="1053"/>
      <c r="AJ130" s="1054"/>
      <c r="AK130" s="1055">
        <v>3848040</v>
      </c>
      <c r="AL130" s="1053"/>
      <c r="AM130" s="1053"/>
      <c r="AN130" s="1053"/>
      <c r="AO130" s="1054"/>
      <c r="AP130" s="1170"/>
      <c r="AQ130" s="1171"/>
      <c r="AR130" s="1171"/>
      <c r="AS130" s="1171"/>
      <c r="AT130" s="1172"/>
      <c r="AU130" s="286"/>
      <c r="AV130" s="286"/>
      <c r="AW130" s="286"/>
      <c r="AX130" s="1161" t="s">
        <v>503</v>
      </c>
      <c r="AY130" s="1044"/>
      <c r="AZ130" s="1044"/>
      <c r="BA130" s="1044"/>
      <c r="BB130" s="1044"/>
      <c r="BC130" s="1044"/>
      <c r="BD130" s="1044"/>
      <c r="BE130" s="1045"/>
      <c r="BF130" s="1198">
        <v>2.8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3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24746737</v>
      </c>
      <c r="AB131" s="1078"/>
      <c r="AC131" s="1078"/>
      <c r="AD131" s="1078"/>
      <c r="AE131" s="1079"/>
      <c r="AF131" s="1077">
        <v>24612426</v>
      </c>
      <c r="AG131" s="1078"/>
      <c r="AH131" s="1078"/>
      <c r="AI131" s="1078"/>
      <c r="AJ131" s="1079"/>
      <c r="AK131" s="1077">
        <v>25266791</v>
      </c>
      <c r="AL131" s="1078"/>
      <c r="AM131" s="1078"/>
      <c r="AN131" s="1078"/>
      <c r="AO131" s="1079"/>
      <c r="AP131" s="1208"/>
      <c r="AQ131" s="1209"/>
      <c r="AR131" s="1209"/>
      <c r="AS131" s="1209"/>
      <c r="AT131" s="1210"/>
      <c r="AU131" s="286"/>
      <c r="AV131" s="286"/>
      <c r="AW131" s="286"/>
      <c r="AX131" s="1180" t="s">
        <v>505</v>
      </c>
      <c r="AY131" s="1131"/>
      <c r="AZ131" s="1131"/>
      <c r="BA131" s="1131"/>
      <c r="BB131" s="1131"/>
      <c r="BC131" s="1131"/>
      <c r="BD131" s="1131"/>
      <c r="BE131" s="1132"/>
      <c r="BF131" s="1181">
        <v>3.7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3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3.6622282770000001</v>
      </c>
      <c r="AB132" s="1194"/>
      <c r="AC132" s="1194"/>
      <c r="AD132" s="1194"/>
      <c r="AE132" s="1195"/>
      <c r="AF132" s="1196">
        <v>2.77643496</v>
      </c>
      <c r="AG132" s="1194"/>
      <c r="AH132" s="1194"/>
      <c r="AI132" s="1194"/>
      <c r="AJ132" s="1195"/>
      <c r="AK132" s="1196">
        <v>2.2544057930000001</v>
      </c>
      <c r="AL132" s="1194"/>
      <c r="AM132" s="1194"/>
      <c r="AN132" s="1194"/>
      <c r="AO132" s="1195"/>
      <c r="AP132" s="1093"/>
      <c r="AQ132" s="1094"/>
      <c r="AR132" s="1094"/>
      <c r="AS132" s="1094"/>
      <c r="AT132" s="119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3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3.3</v>
      </c>
      <c r="AB133" s="1177"/>
      <c r="AC133" s="1177"/>
      <c r="AD133" s="1177"/>
      <c r="AE133" s="1178"/>
      <c r="AF133" s="1176">
        <v>3.2</v>
      </c>
      <c r="AG133" s="1177"/>
      <c r="AH133" s="1177"/>
      <c r="AI133" s="1177"/>
      <c r="AJ133" s="1178"/>
      <c r="AK133" s="1176">
        <v>2.8</v>
      </c>
      <c r="AL133" s="1177"/>
      <c r="AM133" s="1177"/>
      <c r="AN133" s="1177"/>
      <c r="AO133" s="1178"/>
      <c r="AP133" s="1123"/>
      <c r="AQ133" s="1124"/>
      <c r="AR133" s="1124"/>
      <c r="AS133" s="1124"/>
      <c r="AT133" s="117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9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LkFGB6cRiigQoTWgzuzCncKP9yJtqcjJzSbvC6bWlRUVtVhkxu6iNHS6otqsHXH8b+qsoGD/frJdXhR1alOJw==" saltValue="471i5FZDw5YJcsBezdSn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6" customHeight="1" zeroHeight="1" x14ac:dyDescent="0.15"/>
  <cols>
    <col min="1" max="120" width="2.75" style="293" customWidth="1"/>
    <col min="121" max="121" width="0" style="292" hidden="1" customWidth="1"/>
    <col min="122" max="16384" width="9" style="292" hidden="1"/>
  </cols>
  <sheetData>
    <row r="1" spans="1:120" ht="12.9"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2.9" x14ac:dyDescent="0.15"/>
    <row r="3" spans="1:120" ht="12.9" x14ac:dyDescent="0.15"/>
    <row r="4" spans="1:120" ht="12.9" x14ac:dyDescent="0.15"/>
    <row r="5" spans="1:120" ht="12.9" x14ac:dyDescent="0.15"/>
    <row r="6" spans="1:120" ht="12.9" x14ac:dyDescent="0.15"/>
    <row r="7" spans="1:120" ht="12.9" x14ac:dyDescent="0.15"/>
    <row r="8" spans="1:120" ht="12.9" x14ac:dyDescent="0.15"/>
    <row r="9" spans="1:120" ht="12.9" x14ac:dyDescent="0.15"/>
    <row r="10" spans="1:120" ht="12.9" x14ac:dyDescent="0.15"/>
    <row r="11" spans="1:120" ht="12.9" x14ac:dyDescent="0.15"/>
    <row r="12" spans="1:120" ht="12.9" x14ac:dyDescent="0.15"/>
    <row r="13" spans="1:120" ht="12.9" x14ac:dyDescent="0.15"/>
    <row r="14" spans="1:120" ht="12.9" x14ac:dyDescent="0.15"/>
    <row r="15" spans="1:120" ht="12.9" x14ac:dyDescent="0.15"/>
    <row r="16" spans="1:120" ht="12.9" x14ac:dyDescent="0.15">
      <c r="DP16" s="292"/>
    </row>
    <row r="17" spans="119:120" ht="12.9" x14ac:dyDescent="0.15">
      <c r="DP17" s="292"/>
    </row>
    <row r="18" spans="119:120" ht="12.9" x14ac:dyDescent="0.15"/>
    <row r="19" spans="119:120" ht="12.9" x14ac:dyDescent="0.15"/>
    <row r="20" spans="119:120" ht="12.9" x14ac:dyDescent="0.15">
      <c r="DO20" s="292"/>
      <c r="DP20" s="292"/>
    </row>
    <row r="21" spans="119:120" ht="12.9" x14ac:dyDescent="0.15">
      <c r="DP21" s="292"/>
    </row>
    <row r="22" spans="119:120" ht="12.9" x14ac:dyDescent="0.15"/>
    <row r="23" spans="119:120" ht="12.9" x14ac:dyDescent="0.15">
      <c r="DO23" s="292"/>
      <c r="DP23" s="292"/>
    </row>
    <row r="24" spans="119:120" ht="12.9" x14ac:dyDescent="0.15">
      <c r="DP24" s="292"/>
    </row>
    <row r="25" spans="119:120" ht="12.9" x14ac:dyDescent="0.15">
      <c r="DP25" s="292"/>
    </row>
    <row r="26" spans="119:120" ht="12.9" x14ac:dyDescent="0.15">
      <c r="DO26" s="292"/>
      <c r="DP26" s="292"/>
    </row>
    <row r="27" spans="119:120" ht="12.9" x14ac:dyDescent="0.15"/>
    <row r="28" spans="119:120" ht="12.9" x14ac:dyDescent="0.15">
      <c r="DO28" s="292"/>
      <c r="DP28" s="292"/>
    </row>
    <row r="29" spans="119:120" ht="12.9" x14ac:dyDescent="0.15">
      <c r="DP29" s="292"/>
    </row>
    <row r="30" spans="119:120" ht="12.9" x14ac:dyDescent="0.15"/>
    <row r="31" spans="119:120" ht="12.9" x14ac:dyDescent="0.15">
      <c r="DO31" s="292"/>
      <c r="DP31" s="292"/>
    </row>
    <row r="32" spans="119:120" ht="12.9" x14ac:dyDescent="0.15"/>
    <row r="33" spans="98:120" ht="12.9" x14ac:dyDescent="0.15">
      <c r="DO33" s="292"/>
      <c r="DP33" s="292"/>
    </row>
    <row r="34" spans="98:120" ht="12.9" x14ac:dyDescent="0.15">
      <c r="DM34" s="292"/>
    </row>
    <row r="35" spans="98:120" ht="12.9" x14ac:dyDescent="0.15">
      <c r="CT35" s="292"/>
      <c r="CU35" s="292"/>
      <c r="CV35" s="292"/>
      <c r="CY35" s="292"/>
      <c r="CZ35" s="292"/>
      <c r="DA35" s="292"/>
      <c r="DD35" s="292"/>
      <c r="DE35" s="292"/>
      <c r="DF35" s="292"/>
      <c r="DI35" s="292"/>
      <c r="DJ35" s="292"/>
      <c r="DK35" s="292"/>
      <c r="DM35" s="292"/>
      <c r="DN35" s="292"/>
      <c r="DO35" s="292"/>
      <c r="DP35" s="292"/>
    </row>
    <row r="36" spans="98:120" ht="12.9" x14ac:dyDescent="0.15"/>
    <row r="37" spans="98:120" ht="12.9" x14ac:dyDescent="0.15">
      <c r="CW37" s="292"/>
      <c r="DB37" s="292"/>
      <c r="DG37" s="292"/>
      <c r="DL37" s="292"/>
      <c r="DP37" s="292"/>
    </row>
    <row r="38" spans="98:120" ht="12.9"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ht="12.9" x14ac:dyDescent="0.15"/>
    <row r="40" spans="98:120" ht="12.9" x14ac:dyDescent="0.15"/>
    <row r="41" spans="98:120" ht="12.9" x14ac:dyDescent="0.15"/>
    <row r="42" spans="98:120" ht="12.9" x14ac:dyDescent="0.15"/>
    <row r="43" spans="98:120" ht="12.9" x14ac:dyDescent="0.15"/>
    <row r="44" spans="98:120" ht="12.9" x14ac:dyDescent="0.15"/>
    <row r="45" spans="98:120" ht="12.9" x14ac:dyDescent="0.15"/>
    <row r="46" spans="98:120" ht="12.9" x14ac:dyDescent="0.15"/>
    <row r="47" spans="98:120" ht="12.9" x14ac:dyDescent="0.15"/>
    <row r="48" spans="98:120" ht="12.9" x14ac:dyDescent="0.15"/>
    <row r="49" spans="22:120" ht="12.9" x14ac:dyDescent="0.15">
      <c r="DN49" s="292"/>
      <c r="DO49" s="292"/>
      <c r="DP49" s="292"/>
    </row>
    <row r="50" spans="22:120" ht="12.9" x14ac:dyDescent="0.15"/>
    <row r="51" spans="22:120" ht="12.9" x14ac:dyDescent="0.15"/>
    <row r="52" spans="22:120" ht="12.9" x14ac:dyDescent="0.15"/>
    <row r="53" spans="22:120" ht="12.9" x14ac:dyDescent="0.15"/>
    <row r="54" spans="22:120" ht="12.9" x14ac:dyDescent="0.15"/>
    <row r="55" spans="22:120" ht="12.9" x14ac:dyDescent="0.15"/>
    <row r="56" spans="22:120" ht="12.9" x14ac:dyDescent="0.15"/>
    <row r="57" spans="22:120" ht="12.9" x14ac:dyDescent="0.15"/>
    <row r="58" spans="22:120" ht="12.9" x14ac:dyDescent="0.15"/>
    <row r="59" spans="22:120" ht="12.9" x14ac:dyDescent="0.15"/>
    <row r="60" spans="22:120" ht="12.9" x14ac:dyDescent="0.15"/>
    <row r="61" spans="22:120" ht="12.9" x14ac:dyDescent="0.15"/>
    <row r="62" spans="22:120" ht="12.9" x14ac:dyDescent="0.15"/>
    <row r="63" spans="22:120" ht="12.9" x14ac:dyDescent="0.15">
      <c r="W63" s="292"/>
      <c r="CS63" s="292"/>
      <c r="CX63" s="292"/>
      <c r="DC63" s="292"/>
      <c r="DH63" s="292"/>
    </row>
    <row r="64" spans="22:120" ht="12.9" x14ac:dyDescent="0.15">
      <c r="V64" s="292"/>
    </row>
    <row r="65" spans="15:120" ht="12.9"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2.9" x14ac:dyDescent="0.15">
      <c r="Q66" s="292"/>
      <c r="S66" s="292"/>
      <c r="U66" s="292"/>
      <c r="DM66" s="292"/>
    </row>
    <row r="67" spans="15:120" ht="12.9"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2.9" x14ac:dyDescent="0.15"/>
    <row r="69" spans="15:120" ht="12.9" x14ac:dyDescent="0.15"/>
    <row r="70" spans="15:120" ht="12.9" x14ac:dyDescent="0.15"/>
    <row r="71" spans="15:120" ht="12.9" x14ac:dyDescent="0.15"/>
    <row r="72" spans="15:120" ht="12.9" x14ac:dyDescent="0.15">
      <c r="DP72" s="292"/>
    </row>
    <row r="73" spans="15:120" ht="12.9" x14ac:dyDescent="0.15">
      <c r="DP73" s="292"/>
    </row>
    <row r="74" spans="15:120" ht="12.9" x14ac:dyDescent="0.15"/>
    <row r="75" spans="15:120" ht="12.9" x14ac:dyDescent="0.15"/>
    <row r="76" spans="15:120" ht="12.9" x14ac:dyDescent="0.15"/>
    <row r="77" spans="15:120" ht="12.9" x14ac:dyDescent="0.15"/>
    <row r="78" spans="15:120" ht="12.9" x14ac:dyDescent="0.15"/>
    <row r="79" spans="15:120" ht="12.9" x14ac:dyDescent="0.15"/>
    <row r="80" spans="15:120" ht="12.9" x14ac:dyDescent="0.15"/>
    <row r="81" spans="97:112" ht="12.9" x14ac:dyDescent="0.15"/>
    <row r="82" spans="97:112" ht="12.9" x14ac:dyDescent="0.15"/>
    <row r="83" spans="97:112" ht="12.9" x14ac:dyDescent="0.15"/>
    <row r="84" spans="97:112" ht="12.9" x14ac:dyDescent="0.15"/>
    <row r="85" spans="97:112" ht="12.9" x14ac:dyDescent="0.15"/>
    <row r="86" spans="97:112" ht="12.9" x14ac:dyDescent="0.15"/>
    <row r="87" spans="97:112" ht="12.9" x14ac:dyDescent="0.15"/>
    <row r="88" spans="97:112" ht="12.9" x14ac:dyDescent="0.15"/>
    <row r="89" spans="97:112" ht="12.9" x14ac:dyDescent="0.15"/>
    <row r="90" spans="97:112" ht="12.9" x14ac:dyDescent="0.15"/>
    <row r="91" spans="97:112" ht="12.9" x14ac:dyDescent="0.15"/>
    <row r="92" spans="97:112" ht="12.9" x14ac:dyDescent="0.15"/>
    <row r="93" spans="97:112" ht="12.9" x14ac:dyDescent="0.15"/>
    <row r="94" spans="97:112" ht="12.9" x14ac:dyDescent="0.15"/>
    <row r="95" spans="97:112" ht="12.9" x14ac:dyDescent="0.15"/>
    <row r="96" spans="97:112" ht="12.9" x14ac:dyDescent="0.15">
      <c r="CS96" s="292"/>
      <c r="CX96" s="292"/>
      <c r="DC96" s="292"/>
      <c r="DH96" s="292"/>
    </row>
    <row r="97" spans="24:120" ht="12.9" x14ac:dyDescent="0.15">
      <c r="CS97" s="292"/>
      <c r="CX97" s="292"/>
      <c r="DC97" s="292"/>
      <c r="DH97" s="292"/>
      <c r="DP97" s="293" t="s">
        <v>509</v>
      </c>
    </row>
    <row r="98" spans="24:120" ht="12.9" hidden="1" x14ac:dyDescent="0.15">
      <c r="CS98" s="292"/>
      <c r="CX98" s="292"/>
      <c r="DC98" s="292"/>
      <c r="DH98" s="292"/>
    </row>
    <row r="99" spans="24:120" ht="12.9" hidden="1" x14ac:dyDescent="0.15">
      <c r="CS99" s="292"/>
      <c r="CX99" s="292"/>
      <c r="DC99" s="292"/>
      <c r="DH99" s="292"/>
    </row>
    <row r="101" spans="24:120" ht="12.1"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5" hidden="1" customHeight="1" x14ac:dyDescent="0.15">
      <c r="CU102" s="292"/>
      <c r="CZ102" s="292"/>
      <c r="DE102" s="292"/>
      <c r="DJ102" s="292"/>
      <c r="DM102" s="292"/>
    </row>
    <row r="103" spans="24:120" ht="12.9" hidden="1" x14ac:dyDescent="0.15">
      <c r="CT103" s="292"/>
      <c r="CV103" s="292"/>
      <c r="CW103" s="292"/>
      <c r="CY103" s="292"/>
      <c r="DA103" s="292"/>
      <c r="DB103" s="292"/>
      <c r="DD103" s="292"/>
      <c r="DF103" s="292"/>
      <c r="DG103" s="292"/>
      <c r="DI103" s="292"/>
      <c r="DK103" s="292"/>
      <c r="DL103" s="292"/>
      <c r="DM103" s="292"/>
      <c r="DN103" s="292"/>
      <c r="DO103" s="292"/>
      <c r="DP103" s="292"/>
    </row>
    <row r="104" spans="24:120" ht="12.9"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Ur72wyPodp7KqpYjckNCtuW+lhpaSkc/SyXH33TBDfyWWLQQnF0AQPnmoJOj22EFng7MjzyYA7OtrsS6l+xag==" saltValue="BUIhj9rmJyCTQEqXiKgR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6" customHeight="1" zeroHeight="1" x14ac:dyDescent="0.15"/>
  <cols>
    <col min="1" max="116" width="2.625" style="293" customWidth="1"/>
    <col min="117" max="16384" width="9" style="292" hidden="1"/>
  </cols>
  <sheetData>
    <row r="1" spans="2:116" ht="12.9"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2.9" x14ac:dyDescent="0.15"/>
    <row r="3" spans="2:116" ht="12.9" x14ac:dyDescent="0.15"/>
    <row r="4" spans="2:116" ht="12.9"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2.9"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2.9" x14ac:dyDescent="0.15"/>
    <row r="7" spans="2:116" ht="12.9" x14ac:dyDescent="0.15"/>
    <row r="8" spans="2:116" ht="12.9" x14ac:dyDescent="0.15"/>
    <row r="9" spans="2:116" ht="12.9" x14ac:dyDescent="0.15"/>
    <row r="10" spans="2:116" ht="12.9" x14ac:dyDescent="0.15"/>
    <row r="11" spans="2:116" ht="12.9" x14ac:dyDescent="0.15"/>
    <row r="12" spans="2:116" ht="12.9" x14ac:dyDescent="0.15"/>
    <row r="13" spans="2:116" ht="12.9" x14ac:dyDescent="0.15"/>
    <row r="14" spans="2:116" ht="12.9" x14ac:dyDescent="0.15"/>
    <row r="15" spans="2:116" ht="12.9" x14ac:dyDescent="0.15"/>
    <row r="16" spans="2:116" ht="12.9" x14ac:dyDescent="0.15"/>
    <row r="17" spans="9:116" ht="12.9" x14ac:dyDescent="0.15"/>
    <row r="18" spans="9:116" ht="12.9"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2.9" x14ac:dyDescent="0.15"/>
    <row r="20" spans="9:116" ht="12.9" x14ac:dyDescent="0.15"/>
    <row r="21" spans="9:116" ht="12.9" x14ac:dyDescent="0.15">
      <c r="DL21" s="292"/>
    </row>
    <row r="22" spans="9:116" ht="12.9" x14ac:dyDescent="0.15">
      <c r="DI22" s="292"/>
      <c r="DJ22" s="292"/>
      <c r="DK22" s="292"/>
      <c r="DL22" s="292"/>
    </row>
    <row r="23" spans="9:116" ht="12.9" x14ac:dyDescent="0.15">
      <c r="CY23" s="292"/>
      <c r="CZ23" s="292"/>
      <c r="DA23" s="292"/>
      <c r="DB23" s="292"/>
      <c r="DC23" s="292"/>
      <c r="DD23" s="292"/>
      <c r="DE23" s="292"/>
      <c r="DF23" s="292"/>
      <c r="DG23" s="292"/>
      <c r="DH23" s="292"/>
      <c r="DI23" s="292"/>
      <c r="DJ23" s="292"/>
      <c r="DK23" s="292"/>
      <c r="DL23" s="292"/>
    </row>
    <row r="24" spans="9:116" ht="12.9" x14ac:dyDescent="0.15"/>
    <row r="25" spans="9:116" ht="12.9" x14ac:dyDescent="0.15"/>
    <row r="26" spans="9:116" ht="12.9" x14ac:dyDescent="0.15"/>
    <row r="27" spans="9:116" ht="12.9" x14ac:dyDescent="0.15"/>
    <row r="28" spans="9:116" ht="12.9" x14ac:dyDescent="0.15"/>
    <row r="29" spans="9:116" ht="12.9" x14ac:dyDescent="0.15"/>
    <row r="30" spans="9:116" ht="12.9" x14ac:dyDescent="0.15"/>
    <row r="31" spans="9:116" ht="12.9" x14ac:dyDescent="0.15"/>
    <row r="32" spans="9:116" ht="12.9" x14ac:dyDescent="0.15"/>
    <row r="33" spans="15:116" ht="12.9" x14ac:dyDescent="0.15"/>
    <row r="34" spans="15:116" ht="12.9" x14ac:dyDescent="0.15"/>
    <row r="35" spans="15:116" ht="12.9" x14ac:dyDescent="0.15">
      <c r="CZ35" s="292"/>
      <c r="DA35" s="292"/>
      <c r="DB35" s="292"/>
      <c r="DC35" s="292"/>
      <c r="DD35" s="292"/>
      <c r="DE35" s="292"/>
      <c r="DF35" s="292"/>
      <c r="DG35" s="292"/>
      <c r="DH35" s="292"/>
      <c r="DI35" s="292"/>
      <c r="DJ35" s="292"/>
      <c r="DK35" s="292"/>
      <c r="DL35" s="292"/>
    </row>
    <row r="36" spans="15:116" ht="12.9" x14ac:dyDescent="0.15"/>
    <row r="37" spans="15:116" ht="12.9" x14ac:dyDescent="0.15">
      <c r="DL37" s="292"/>
    </row>
    <row r="38" spans="15:116" ht="12.9" x14ac:dyDescent="0.15">
      <c r="DI38" s="292"/>
      <c r="DJ38" s="292"/>
      <c r="DK38" s="292"/>
      <c r="DL38" s="292"/>
    </row>
    <row r="39" spans="15:116" ht="12.9" x14ac:dyDescent="0.15"/>
    <row r="40" spans="15:116" ht="12.9" x14ac:dyDescent="0.15"/>
    <row r="41" spans="15:116" ht="12.9" x14ac:dyDescent="0.15"/>
    <row r="42" spans="15:116" ht="12.9" x14ac:dyDescent="0.15"/>
    <row r="43" spans="15:116" ht="12.9"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2.9" x14ac:dyDescent="0.15">
      <c r="DL44" s="292"/>
    </row>
    <row r="45" spans="15:116" ht="12.9" x14ac:dyDescent="0.15"/>
    <row r="46" spans="15:116" ht="12.9" x14ac:dyDescent="0.15">
      <c r="DA46" s="292"/>
      <c r="DB46" s="292"/>
      <c r="DC46" s="292"/>
      <c r="DD46" s="292"/>
      <c r="DE46" s="292"/>
      <c r="DF46" s="292"/>
      <c r="DG46" s="292"/>
      <c r="DH46" s="292"/>
      <c r="DI46" s="292"/>
      <c r="DJ46" s="292"/>
      <c r="DK46" s="292"/>
      <c r="DL46" s="292"/>
    </row>
    <row r="47" spans="15:116" ht="12.9" x14ac:dyDescent="0.15"/>
    <row r="48" spans="15:116" ht="12.9" x14ac:dyDescent="0.15"/>
    <row r="49" spans="104:116" ht="12.9" x14ac:dyDescent="0.15"/>
    <row r="50" spans="104:116" ht="12.9" x14ac:dyDescent="0.15">
      <c r="CZ50" s="292"/>
      <c r="DA50" s="292"/>
      <c r="DB50" s="292"/>
      <c r="DC50" s="292"/>
      <c r="DD50" s="292"/>
      <c r="DE50" s="292"/>
      <c r="DF50" s="292"/>
      <c r="DG50" s="292"/>
      <c r="DH50" s="292"/>
      <c r="DI50" s="292"/>
      <c r="DJ50" s="292"/>
      <c r="DK50" s="292"/>
      <c r="DL50" s="292"/>
    </row>
    <row r="51" spans="104:116" ht="12.9" x14ac:dyDescent="0.15"/>
    <row r="52" spans="104:116" ht="12.9" x14ac:dyDescent="0.15"/>
    <row r="53" spans="104:116" ht="12.9" x14ac:dyDescent="0.15">
      <c r="DL53" s="292"/>
    </row>
    <row r="54" spans="104:116" ht="12.9" x14ac:dyDescent="0.15"/>
    <row r="55" spans="104:116" ht="12.9" x14ac:dyDescent="0.15"/>
    <row r="56" spans="104:116" ht="12.9" x14ac:dyDescent="0.15"/>
    <row r="57" spans="104:116" ht="12.9" x14ac:dyDescent="0.15"/>
    <row r="58" spans="104:116" ht="12.9" x14ac:dyDescent="0.15"/>
    <row r="59" spans="104:116" ht="12.9" x14ac:dyDescent="0.15"/>
    <row r="60" spans="104:116" ht="12.9" x14ac:dyDescent="0.15"/>
    <row r="61" spans="104:116" ht="12.9" x14ac:dyDescent="0.15"/>
    <row r="62" spans="104:116" ht="12.9" x14ac:dyDescent="0.15"/>
    <row r="63" spans="104:116" ht="12.9" x14ac:dyDescent="0.15"/>
    <row r="64" spans="104:116" ht="12.9" x14ac:dyDescent="0.15"/>
    <row r="65" spans="107:116" ht="12.9" x14ac:dyDescent="0.15"/>
    <row r="66" spans="107:116" ht="12.9" x14ac:dyDescent="0.15"/>
    <row r="67" spans="107:116" ht="12.9" x14ac:dyDescent="0.15">
      <c r="DC67" s="292"/>
      <c r="DD67" s="292"/>
      <c r="DE67" s="292"/>
      <c r="DF67" s="292"/>
      <c r="DG67" s="292"/>
      <c r="DH67" s="292"/>
      <c r="DI67" s="292"/>
      <c r="DJ67" s="292"/>
      <c r="DK67" s="292"/>
      <c r="DL67" s="292"/>
    </row>
    <row r="68" spans="107:116" ht="12.9" x14ac:dyDescent="0.15"/>
    <row r="69" spans="107:116" ht="12.9" x14ac:dyDescent="0.15"/>
    <row r="70" spans="107:116" ht="12.9" x14ac:dyDescent="0.15"/>
    <row r="71" spans="107:116" ht="12.9" x14ac:dyDescent="0.15"/>
    <row r="72" spans="107:116" ht="12.9" x14ac:dyDescent="0.15"/>
    <row r="73" spans="107:116" ht="12.9" x14ac:dyDescent="0.15"/>
    <row r="74" spans="107:116" ht="12.9" x14ac:dyDescent="0.15"/>
    <row r="75" spans="107:116" ht="12.9" x14ac:dyDescent="0.15"/>
    <row r="76" spans="107:116" ht="12.9" x14ac:dyDescent="0.15"/>
    <row r="77" spans="107:116" ht="12.9" x14ac:dyDescent="0.15"/>
    <row r="78" spans="107:116" ht="12.9" x14ac:dyDescent="0.15"/>
    <row r="79" spans="107:116" ht="12.9" x14ac:dyDescent="0.15"/>
    <row r="80" spans="107:116"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sheetData>
  <sheetProtection algorithmName="SHA-512" hashValue="NdWy6QLE4mtRHNWksp5oEu/rYsGnGlsgosmrjWKXZjQM/Q9G5whZT0fkvUmDP3nZFm1Z/ySFj/3T84QGyPyeFg==" saltValue="2jfwrbO0keVDSjX5Mov8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6"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ht="12.9" x14ac:dyDescent="0.15">
      <c r="AS1" s="295"/>
      <c r="AT1" s="295"/>
    </row>
    <row r="2" spans="1:46" ht="12.9" x14ac:dyDescent="0.15">
      <c r="AS2" s="295"/>
      <c r="AT2" s="295"/>
    </row>
    <row r="3" spans="1:46" ht="12.9" x14ac:dyDescent="0.15">
      <c r="AS3" s="295"/>
      <c r="AT3" s="295"/>
    </row>
    <row r="4" spans="1:46" ht="12.9" x14ac:dyDescent="0.15">
      <c r="AS4" s="295"/>
      <c r="AT4" s="295"/>
    </row>
    <row r="5" spans="1:46" ht="17"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2.9"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6"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1" t="s">
        <v>512</v>
      </c>
      <c r="AP7" s="305"/>
      <c r="AQ7" s="306" t="s">
        <v>513</v>
      </c>
      <c r="AR7" s="307"/>
    </row>
    <row r="8" spans="1:46" ht="12.9"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2"/>
      <c r="AP8" s="311" t="s">
        <v>514</v>
      </c>
      <c r="AQ8" s="312" t="s">
        <v>515</v>
      </c>
      <c r="AR8" s="313" t="s">
        <v>516</v>
      </c>
    </row>
    <row r="9" spans="1:46" ht="12.9"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3" t="s">
        <v>517</v>
      </c>
      <c r="AL9" s="1214"/>
      <c r="AM9" s="1214"/>
      <c r="AN9" s="1215"/>
      <c r="AO9" s="314">
        <v>7961445</v>
      </c>
      <c r="AP9" s="314">
        <v>58438</v>
      </c>
      <c r="AQ9" s="315">
        <v>63345</v>
      </c>
      <c r="AR9" s="316">
        <v>-7.7</v>
      </c>
    </row>
    <row r="10" spans="1:46" ht="13.6"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3" t="s">
        <v>518</v>
      </c>
      <c r="AL10" s="1214"/>
      <c r="AM10" s="1214"/>
      <c r="AN10" s="1215"/>
      <c r="AO10" s="317">
        <v>104</v>
      </c>
      <c r="AP10" s="317">
        <v>1</v>
      </c>
      <c r="AQ10" s="318">
        <v>4099</v>
      </c>
      <c r="AR10" s="319">
        <v>-100</v>
      </c>
    </row>
    <row r="11" spans="1:46" ht="13.6"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3" t="s">
        <v>519</v>
      </c>
      <c r="AL11" s="1214"/>
      <c r="AM11" s="1214"/>
      <c r="AN11" s="1215"/>
      <c r="AO11" s="317">
        <v>299579</v>
      </c>
      <c r="AP11" s="317">
        <v>2199</v>
      </c>
      <c r="AQ11" s="318">
        <v>1825</v>
      </c>
      <c r="AR11" s="319">
        <v>20.5</v>
      </c>
    </row>
    <row r="12" spans="1:46" ht="13.6"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3" t="s">
        <v>520</v>
      </c>
      <c r="AL12" s="1214"/>
      <c r="AM12" s="1214"/>
      <c r="AN12" s="1215"/>
      <c r="AO12" s="317" t="s">
        <v>521</v>
      </c>
      <c r="AP12" s="317" t="s">
        <v>521</v>
      </c>
      <c r="AQ12" s="318">
        <v>40</v>
      </c>
      <c r="AR12" s="319" t="s">
        <v>521</v>
      </c>
    </row>
    <row r="13" spans="1:46" ht="13.6"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3" t="s">
        <v>522</v>
      </c>
      <c r="AL13" s="1214"/>
      <c r="AM13" s="1214"/>
      <c r="AN13" s="1215"/>
      <c r="AO13" s="317">
        <v>259827</v>
      </c>
      <c r="AP13" s="317">
        <v>1907</v>
      </c>
      <c r="AQ13" s="318">
        <v>1974</v>
      </c>
      <c r="AR13" s="319">
        <v>-3.4</v>
      </c>
    </row>
    <row r="14" spans="1:46" ht="13.6"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3" t="s">
        <v>523</v>
      </c>
      <c r="AL14" s="1214"/>
      <c r="AM14" s="1214"/>
      <c r="AN14" s="1215"/>
      <c r="AO14" s="317">
        <v>339406</v>
      </c>
      <c r="AP14" s="317">
        <v>2491</v>
      </c>
      <c r="AQ14" s="318">
        <v>1633</v>
      </c>
      <c r="AR14" s="319">
        <v>52.5</v>
      </c>
    </row>
    <row r="15" spans="1:46" ht="13.6"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19" t="s">
        <v>524</v>
      </c>
      <c r="AL15" s="1220"/>
      <c r="AM15" s="1220"/>
      <c r="AN15" s="1221"/>
      <c r="AO15" s="317">
        <v>-506965</v>
      </c>
      <c r="AP15" s="317">
        <v>-3721</v>
      </c>
      <c r="AQ15" s="318">
        <v>-4020</v>
      </c>
      <c r="AR15" s="319">
        <v>-7.4</v>
      </c>
    </row>
    <row r="16" spans="1:46" ht="12.9"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19" t="s">
        <v>185</v>
      </c>
      <c r="AL16" s="1220"/>
      <c r="AM16" s="1220"/>
      <c r="AN16" s="1221"/>
      <c r="AO16" s="317">
        <v>8353396</v>
      </c>
      <c r="AP16" s="317">
        <v>61315</v>
      </c>
      <c r="AQ16" s="318">
        <v>68896</v>
      </c>
      <c r="AR16" s="319">
        <v>-11</v>
      </c>
    </row>
    <row r="17" spans="1:46" ht="12.9"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2.9"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2.9"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2.9"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2.9"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2" t="s">
        <v>529</v>
      </c>
      <c r="AL21" s="1223"/>
      <c r="AM21" s="1223"/>
      <c r="AN21" s="1224"/>
      <c r="AO21" s="330">
        <v>6.49</v>
      </c>
      <c r="AP21" s="331">
        <v>6.55</v>
      </c>
      <c r="AQ21" s="332">
        <v>-0.06</v>
      </c>
      <c r="AR21" s="300"/>
      <c r="AS21" s="333"/>
      <c r="AT21" s="329"/>
    </row>
    <row r="22" spans="1:46" s="334" customFormat="1" ht="12.9"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2" t="s">
        <v>530</v>
      </c>
      <c r="AL22" s="1223"/>
      <c r="AM22" s="1223"/>
      <c r="AN22" s="1224"/>
      <c r="AO22" s="335">
        <v>100.1</v>
      </c>
      <c r="AP22" s="336">
        <v>99.7</v>
      </c>
      <c r="AQ22" s="337">
        <v>0.4</v>
      </c>
      <c r="AR22" s="321"/>
      <c r="AS22" s="333"/>
      <c r="AT22" s="329"/>
    </row>
    <row r="23" spans="1:46" s="334" customFormat="1" ht="12.9"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2.9"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2.9"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2.9"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2.9" x14ac:dyDescent="0.15">
      <c r="A27" s="342"/>
      <c r="AO27" s="295"/>
      <c r="AP27" s="295"/>
      <c r="AQ27" s="295"/>
      <c r="AR27" s="295"/>
      <c r="AS27" s="295"/>
      <c r="AT27" s="295"/>
    </row>
    <row r="28" spans="1:46" ht="17"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2.9"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6"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1" t="s">
        <v>512</v>
      </c>
      <c r="AP30" s="305"/>
      <c r="AQ30" s="306" t="s">
        <v>513</v>
      </c>
      <c r="AR30" s="307"/>
    </row>
    <row r="31" spans="1:46" ht="12.9"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2"/>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4061736</v>
      </c>
      <c r="AP32" s="345">
        <v>29814</v>
      </c>
      <c r="AQ32" s="346">
        <v>35933</v>
      </c>
      <c r="AR32" s="347">
        <v>-17</v>
      </c>
    </row>
    <row r="33" spans="1:46" ht="13.6"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521</v>
      </c>
      <c r="AP34" s="345" t="s">
        <v>521</v>
      </c>
      <c r="AQ34" s="346">
        <v>14</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1108067</v>
      </c>
      <c r="AP35" s="345">
        <v>8133</v>
      </c>
      <c r="AQ35" s="346">
        <v>11386</v>
      </c>
      <c r="AR35" s="347">
        <v>-28.6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t="s">
        <v>521</v>
      </c>
      <c r="AP36" s="345" t="s">
        <v>521</v>
      </c>
      <c r="AQ36" s="346">
        <v>1734</v>
      </c>
      <c r="AR36" s="347" t="s">
        <v>521</v>
      </c>
    </row>
    <row r="37" spans="1:46" ht="13.6"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v>55413</v>
      </c>
      <c r="AP37" s="345">
        <v>407</v>
      </c>
      <c r="AQ37" s="346">
        <v>495</v>
      </c>
      <c r="AR37" s="347">
        <v>-17.8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5" t="s">
        <v>540</v>
      </c>
      <c r="AL38" s="1226"/>
      <c r="AM38" s="1226"/>
      <c r="AN38" s="1227"/>
      <c r="AO38" s="348" t="s">
        <v>521</v>
      </c>
      <c r="AP38" s="348" t="s">
        <v>521</v>
      </c>
      <c r="AQ38" s="349">
        <v>1</v>
      </c>
      <c r="AR38" s="337" t="s">
        <v>521</v>
      </c>
      <c r="AS38" s="344"/>
    </row>
    <row r="39" spans="1:46" ht="12.9"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5" t="s">
        <v>541</v>
      </c>
      <c r="AL39" s="1226"/>
      <c r="AM39" s="1226"/>
      <c r="AN39" s="1227"/>
      <c r="AO39" s="345">
        <v>-807560</v>
      </c>
      <c r="AP39" s="345">
        <v>-5928</v>
      </c>
      <c r="AQ39" s="346">
        <v>-7666</v>
      </c>
      <c r="AR39" s="347">
        <v>-22.7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-3848040</v>
      </c>
      <c r="AP40" s="345">
        <v>-28245</v>
      </c>
      <c r="AQ40" s="346">
        <v>-31862</v>
      </c>
      <c r="AR40" s="347">
        <v>-11.4</v>
      </c>
      <c r="AS40" s="344"/>
    </row>
    <row r="41" spans="1:46" ht="12.9"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8" t="s">
        <v>299</v>
      </c>
      <c r="AL41" s="1229"/>
      <c r="AM41" s="1229"/>
      <c r="AN41" s="1230"/>
      <c r="AO41" s="345">
        <v>569616</v>
      </c>
      <c r="AP41" s="345">
        <v>4181</v>
      </c>
      <c r="AQ41" s="346">
        <v>10035</v>
      </c>
      <c r="AR41" s="347">
        <v>-58.3</v>
      </c>
      <c r="AS41" s="344"/>
    </row>
    <row r="42" spans="1:46" ht="12.9"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2.9"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2.9"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2.9"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2.9"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350000000000001"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2.9"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6"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1" t="s">
        <v>512</v>
      </c>
      <c r="AN49" s="1233" t="s">
        <v>546</v>
      </c>
      <c r="AO49" s="1234"/>
      <c r="AP49" s="1234"/>
      <c r="AQ49" s="1234"/>
      <c r="AR49" s="1235"/>
    </row>
    <row r="50" spans="1:44" ht="12.9"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2"/>
      <c r="AN50" s="361" t="s">
        <v>547</v>
      </c>
      <c r="AO50" s="362" t="s">
        <v>548</v>
      </c>
      <c r="AP50" s="363" t="s">
        <v>549</v>
      </c>
      <c r="AQ50" s="364" t="s">
        <v>550</v>
      </c>
      <c r="AR50" s="365" t="s">
        <v>551</v>
      </c>
    </row>
    <row r="51" spans="1:44" ht="12.9"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6501041</v>
      </c>
      <c r="AN51" s="367">
        <v>47142</v>
      </c>
      <c r="AO51" s="368">
        <v>-31.6</v>
      </c>
      <c r="AP51" s="369">
        <v>63257</v>
      </c>
      <c r="AQ51" s="370">
        <v>9</v>
      </c>
      <c r="AR51" s="371">
        <v>-40.6</v>
      </c>
    </row>
    <row r="52" spans="1:44" ht="12.9"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4704087</v>
      </c>
      <c r="AN52" s="375">
        <v>34111</v>
      </c>
      <c r="AO52" s="376">
        <v>-27.4</v>
      </c>
      <c r="AP52" s="377">
        <v>27259</v>
      </c>
      <c r="AQ52" s="378">
        <v>-15.2</v>
      </c>
      <c r="AR52" s="379">
        <v>-12.2</v>
      </c>
    </row>
    <row r="53" spans="1:44" ht="12.9"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4037354</v>
      </c>
      <c r="AN53" s="367">
        <v>29377</v>
      </c>
      <c r="AO53" s="368">
        <v>-37.700000000000003</v>
      </c>
      <c r="AP53" s="369">
        <v>52308</v>
      </c>
      <c r="AQ53" s="370">
        <v>-17.3</v>
      </c>
      <c r="AR53" s="371">
        <v>-20.399999999999999</v>
      </c>
    </row>
    <row r="54" spans="1:44" ht="12.9"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3260350</v>
      </c>
      <c r="AN54" s="375">
        <v>23723</v>
      </c>
      <c r="AO54" s="376">
        <v>-30.5</v>
      </c>
      <c r="AP54" s="377">
        <v>28695</v>
      </c>
      <c r="AQ54" s="378">
        <v>5.3</v>
      </c>
      <c r="AR54" s="379">
        <v>-35.799999999999997</v>
      </c>
    </row>
    <row r="55" spans="1:44" ht="12.9"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5745567</v>
      </c>
      <c r="AN55" s="367">
        <v>41917</v>
      </c>
      <c r="AO55" s="368">
        <v>42.7</v>
      </c>
      <c r="AP55" s="369">
        <v>46402</v>
      </c>
      <c r="AQ55" s="370">
        <v>-11.3</v>
      </c>
      <c r="AR55" s="371">
        <v>54</v>
      </c>
    </row>
    <row r="56" spans="1:44" ht="12.9"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4295835</v>
      </c>
      <c r="AN56" s="375">
        <v>31341</v>
      </c>
      <c r="AO56" s="376">
        <v>32.1</v>
      </c>
      <c r="AP56" s="377">
        <v>26897</v>
      </c>
      <c r="AQ56" s="378">
        <v>-6.3</v>
      </c>
      <c r="AR56" s="379">
        <v>38.4</v>
      </c>
    </row>
    <row r="57" spans="1:44" ht="12.9"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7166525</v>
      </c>
      <c r="AN57" s="367">
        <v>52424</v>
      </c>
      <c r="AO57" s="368">
        <v>25.1</v>
      </c>
      <c r="AP57" s="369">
        <v>66343</v>
      </c>
      <c r="AQ57" s="370">
        <v>43</v>
      </c>
      <c r="AR57" s="371">
        <v>-17.899999999999999</v>
      </c>
    </row>
    <row r="58" spans="1:44" ht="12.9"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5509992</v>
      </c>
      <c r="AN58" s="375">
        <v>40307</v>
      </c>
      <c r="AO58" s="376">
        <v>28.6</v>
      </c>
      <c r="AP58" s="377">
        <v>34529</v>
      </c>
      <c r="AQ58" s="378">
        <v>28.4</v>
      </c>
      <c r="AR58" s="379">
        <v>0.2</v>
      </c>
    </row>
    <row r="59" spans="1:44" ht="12.9"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11162427</v>
      </c>
      <c r="AN59" s="367">
        <v>81934</v>
      </c>
      <c r="AO59" s="368">
        <v>56.3</v>
      </c>
      <c r="AP59" s="369">
        <v>56416</v>
      </c>
      <c r="AQ59" s="370">
        <v>-15</v>
      </c>
      <c r="AR59" s="371">
        <v>71.3</v>
      </c>
    </row>
    <row r="60" spans="1:44" ht="12.9"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9692491</v>
      </c>
      <c r="AN60" s="375">
        <v>71144</v>
      </c>
      <c r="AO60" s="376">
        <v>76.5</v>
      </c>
      <c r="AP60" s="377">
        <v>32623</v>
      </c>
      <c r="AQ60" s="378">
        <v>-5.5</v>
      </c>
      <c r="AR60" s="379">
        <v>82</v>
      </c>
    </row>
    <row r="61" spans="1:44" ht="12.9"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6922583</v>
      </c>
      <c r="AN61" s="382">
        <v>50559</v>
      </c>
      <c r="AO61" s="383">
        <v>11</v>
      </c>
      <c r="AP61" s="384">
        <v>56945</v>
      </c>
      <c r="AQ61" s="385">
        <v>1.7</v>
      </c>
      <c r="AR61" s="371">
        <v>9.3000000000000007</v>
      </c>
    </row>
    <row r="62" spans="1:44" ht="12.9"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5492551</v>
      </c>
      <c r="AN62" s="375">
        <v>40125</v>
      </c>
      <c r="AO62" s="376">
        <v>15.9</v>
      </c>
      <c r="AP62" s="377">
        <v>30001</v>
      </c>
      <c r="AQ62" s="378">
        <v>1.3</v>
      </c>
      <c r="AR62" s="379">
        <v>14.6</v>
      </c>
    </row>
    <row r="63" spans="1:44" ht="12.9"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2.9"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2.9"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2.9"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6" hidden="1" customHeight="1" x14ac:dyDescent="0.15">
      <c r="AK67" s="295"/>
      <c r="AL67" s="295"/>
      <c r="AM67" s="295"/>
      <c r="AN67" s="295"/>
      <c r="AO67" s="295"/>
      <c r="AP67" s="295"/>
      <c r="AQ67" s="295"/>
      <c r="AR67" s="295"/>
      <c r="AS67" s="295"/>
      <c r="AT67" s="295"/>
    </row>
    <row r="68" spans="1:46" ht="13.6" hidden="1" customHeight="1" x14ac:dyDescent="0.15">
      <c r="AK68" s="295"/>
      <c r="AL68" s="295"/>
      <c r="AM68" s="295"/>
      <c r="AN68" s="295"/>
      <c r="AO68" s="295"/>
      <c r="AP68" s="295"/>
      <c r="AQ68" s="295"/>
      <c r="AR68" s="295"/>
    </row>
    <row r="69" spans="1:46" ht="13.6" hidden="1" customHeight="1" x14ac:dyDescent="0.15">
      <c r="AK69" s="295"/>
      <c r="AL69" s="295"/>
      <c r="AM69" s="295"/>
      <c r="AN69" s="295"/>
      <c r="AO69" s="295"/>
      <c r="AP69" s="295"/>
      <c r="AQ69" s="295"/>
      <c r="AR69" s="295"/>
    </row>
    <row r="70" spans="1:46" ht="12.9" hidden="1" x14ac:dyDescent="0.15">
      <c r="AK70" s="295"/>
      <c r="AL70" s="295"/>
      <c r="AM70" s="295"/>
      <c r="AN70" s="295"/>
      <c r="AO70" s="295"/>
      <c r="AP70" s="295"/>
      <c r="AQ70" s="295"/>
      <c r="AR70" s="295"/>
    </row>
    <row r="71" spans="1:46" ht="12.9" hidden="1" x14ac:dyDescent="0.15">
      <c r="AK71" s="295"/>
      <c r="AL71" s="295"/>
      <c r="AM71" s="295"/>
      <c r="AN71" s="295"/>
      <c r="AO71" s="295"/>
      <c r="AP71" s="295"/>
      <c r="AQ71" s="295"/>
      <c r="AR71" s="295"/>
    </row>
    <row r="72" spans="1:46" ht="12.9" hidden="1" x14ac:dyDescent="0.15">
      <c r="AK72" s="295"/>
      <c r="AL72" s="295"/>
      <c r="AM72" s="295"/>
      <c r="AN72" s="295"/>
      <c r="AO72" s="295"/>
      <c r="AP72" s="295"/>
      <c r="AQ72" s="295"/>
      <c r="AR72" s="295"/>
    </row>
    <row r="73" spans="1:46" ht="12.9" hidden="1" x14ac:dyDescent="0.15">
      <c r="AK73" s="295"/>
      <c r="AL73" s="295"/>
      <c r="AM73" s="295"/>
      <c r="AN73" s="295"/>
      <c r="AO73" s="295"/>
      <c r="AP73" s="295"/>
      <c r="AQ73" s="295"/>
      <c r="AR73" s="295"/>
    </row>
  </sheetData>
  <sheetProtection algorithmName="SHA-512" hashValue="h9Tgpqi7QCRpEoJKirX0qjdIyH+vQ/cI3Bi99g4zoWPOBHo0dSvdo6c9yhsxIxF8IfvhZfWZxl4mKp9yQd1Ryw==" saltValue="hB+ZmdGv5z+LQGwGy0Fb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6" customHeight="1" zeroHeight="1" x14ac:dyDescent="0.15"/>
  <cols>
    <col min="1" max="125" width="2.5" style="293" customWidth="1"/>
    <col min="126" max="16384" width="9" style="292" hidden="1"/>
  </cols>
  <sheetData>
    <row r="1" spans="2:125" ht="13.6"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2.9" x14ac:dyDescent="0.15">
      <c r="B2" s="292"/>
      <c r="DG2" s="292"/>
    </row>
    <row r="3" spans="2:125" ht="12.9"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2.9" x14ac:dyDescent="0.15"/>
    <row r="5" spans="2:125" ht="12.9" x14ac:dyDescent="0.15"/>
    <row r="6" spans="2:125" ht="12.9" x14ac:dyDescent="0.15"/>
    <row r="7" spans="2:125" ht="12.9" x14ac:dyDescent="0.15"/>
    <row r="8" spans="2:125" ht="12.9" x14ac:dyDescent="0.15"/>
    <row r="9" spans="2:125" ht="12.9" x14ac:dyDescent="0.15">
      <c r="DU9" s="292"/>
    </row>
    <row r="10" spans="2:125" ht="12.9" x14ac:dyDescent="0.15"/>
    <row r="11" spans="2:125" ht="12.9" x14ac:dyDescent="0.15"/>
    <row r="12" spans="2:125" ht="12.9" x14ac:dyDescent="0.15"/>
    <row r="13" spans="2:125" ht="12.9" x14ac:dyDescent="0.15"/>
    <row r="14" spans="2:125" ht="12.9" x14ac:dyDescent="0.15"/>
    <row r="15" spans="2:125" ht="12.9" x14ac:dyDescent="0.15"/>
    <row r="16" spans="2:125" ht="12.9" x14ac:dyDescent="0.15"/>
    <row r="17" spans="125:125" ht="12.9" x14ac:dyDescent="0.15">
      <c r="DU17" s="292"/>
    </row>
    <row r="18" spans="125:125" ht="12.9" x14ac:dyDescent="0.15"/>
    <row r="19" spans="125:125" ht="12.9" x14ac:dyDescent="0.15"/>
    <row r="20" spans="125:125" ht="12.9" x14ac:dyDescent="0.15">
      <c r="DU20" s="292"/>
    </row>
    <row r="21" spans="125:125" ht="12.9" x14ac:dyDescent="0.15">
      <c r="DU21" s="292"/>
    </row>
    <row r="22" spans="125:125" ht="12.9" x14ac:dyDescent="0.15"/>
    <row r="23" spans="125:125" ht="12.9" x14ac:dyDescent="0.15"/>
    <row r="24" spans="125:125" ht="12.9" x14ac:dyDescent="0.15"/>
    <row r="25" spans="125:125" ht="12.9" x14ac:dyDescent="0.15"/>
    <row r="26" spans="125:125" ht="12.9" x14ac:dyDescent="0.15"/>
    <row r="27" spans="125:125" ht="12.9" x14ac:dyDescent="0.15"/>
    <row r="28" spans="125:125" ht="12.9" x14ac:dyDescent="0.15">
      <c r="DU28" s="292"/>
    </row>
    <row r="29" spans="125:125" ht="12.9" x14ac:dyDescent="0.15"/>
    <row r="30" spans="125:125" ht="12.9" x14ac:dyDescent="0.15"/>
    <row r="31" spans="125:125" ht="12.9" x14ac:dyDescent="0.15"/>
    <row r="32" spans="125:125" ht="12.9" x14ac:dyDescent="0.15"/>
    <row r="33" spans="2:125" ht="12.9" x14ac:dyDescent="0.15">
      <c r="B33" s="292"/>
      <c r="G33" s="292"/>
      <c r="I33" s="292"/>
    </row>
    <row r="34" spans="2:125" ht="12.9" x14ac:dyDescent="0.15">
      <c r="C34" s="292"/>
      <c r="P34" s="292"/>
      <c r="DE34" s="292"/>
      <c r="DH34" s="292"/>
    </row>
    <row r="35" spans="2:125" ht="12.9" x14ac:dyDescent="0.15">
      <c r="D35" s="292"/>
      <c r="E35" s="292"/>
      <c r="DG35" s="292"/>
      <c r="DJ35" s="292"/>
      <c r="DP35" s="292"/>
      <c r="DQ35" s="292"/>
      <c r="DR35" s="292"/>
      <c r="DS35" s="292"/>
      <c r="DT35" s="292"/>
      <c r="DU35" s="292"/>
    </row>
    <row r="36" spans="2:125" ht="12.9"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2.9" x14ac:dyDescent="0.15">
      <c r="DU37" s="292"/>
    </row>
    <row r="38" spans="2:125" ht="12.9" x14ac:dyDescent="0.15">
      <c r="DT38" s="292"/>
      <c r="DU38" s="292"/>
    </row>
    <row r="39" spans="2:125" ht="12.9" x14ac:dyDescent="0.15"/>
    <row r="40" spans="2:125" ht="12.9" x14ac:dyDescent="0.15">
      <c r="DH40" s="292"/>
    </row>
    <row r="41" spans="2:125" ht="12.9" x14ac:dyDescent="0.15">
      <c r="DE41" s="292"/>
    </row>
    <row r="42" spans="2:125" ht="12.9" x14ac:dyDescent="0.15">
      <c r="DG42" s="292"/>
      <c r="DJ42" s="292"/>
    </row>
    <row r="43" spans="2:125" ht="12.9"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2.9" x14ac:dyDescent="0.15">
      <c r="DU44" s="292"/>
    </row>
    <row r="45" spans="2:125" ht="12.9" x14ac:dyDescent="0.15"/>
    <row r="46" spans="2:125" ht="12.9" x14ac:dyDescent="0.15"/>
    <row r="47" spans="2:125" ht="12.9" x14ac:dyDescent="0.15"/>
    <row r="48" spans="2:125" ht="12.9" x14ac:dyDescent="0.15">
      <c r="DT48" s="292"/>
      <c r="DU48" s="292"/>
    </row>
    <row r="49" spans="120:125" ht="12.9" x14ac:dyDescent="0.15">
      <c r="DU49" s="292"/>
    </row>
    <row r="50" spans="120:125" ht="12.9" x14ac:dyDescent="0.15">
      <c r="DU50" s="292"/>
    </row>
    <row r="51" spans="120:125" ht="12.9" x14ac:dyDescent="0.15">
      <c r="DP51" s="292"/>
      <c r="DQ51" s="292"/>
      <c r="DR51" s="292"/>
      <c r="DS51" s="292"/>
      <c r="DT51" s="292"/>
      <c r="DU51" s="292"/>
    </row>
    <row r="52" spans="120:125" ht="12.9" x14ac:dyDescent="0.15"/>
    <row r="53" spans="120:125" ht="12.9" x14ac:dyDescent="0.15"/>
    <row r="54" spans="120:125" ht="12.9" x14ac:dyDescent="0.15">
      <c r="DU54" s="292"/>
    </row>
    <row r="55" spans="120:125" ht="12.9" x14ac:dyDescent="0.15"/>
    <row r="56" spans="120:125" ht="12.9" x14ac:dyDescent="0.15"/>
    <row r="57" spans="120:125" ht="12.9" x14ac:dyDescent="0.15"/>
    <row r="58" spans="120:125" ht="12.9" x14ac:dyDescent="0.15">
      <c r="DU58" s="292"/>
    </row>
    <row r="59" spans="120:125" ht="12.9" x14ac:dyDescent="0.15"/>
    <row r="60" spans="120:125" ht="12.9" x14ac:dyDescent="0.15"/>
    <row r="61" spans="120:125" ht="12.9" x14ac:dyDescent="0.15"/>
    <row r="62" spans="120:125" ht="12.9" x14ac:dyDescent="0.15"/>
    <row r="63" spans="120:125" ht="12.9" x14ac:dyDescent="0.15">
      <c r="DU63" s="292"/>
    </row>
    <row r="64" spans="120:125" ht="12.9" x14ac:dyDescent="0.15">
      <c r="DT64" s="292"/>
      <c r="DU64" s="292"/>
    </row>
    <row r="65" spans="123:125" ht="12.9" x14ac:dyDescent="0.15"/>
    <row r="66" spans="123:125" ht="12.9" x14ac:dyDescent="0.15"/>
    <row r="67" spans="123:125" ht="12.9" x14ac:dyDescent="0.15"/>
    <row r="68" spans="123:125" ht="12.9" x14ac:dyDescent="0.15"/>
    <row r="69" spans="123:125" ht="12.9" x14ac:dyDescent="0.15">
      <c r="DS69" s="292"/>
      <c r="DT69" s="292"/>
      <c r="DU69" s="292"/>
    </row>
    <row r="70" spans="123:125" ht="12.9" x14ac:dyDescent="0.15"/>
    <row r="71" spans="123:125" ht="12.9" x14ac:dyDescent="0.15"/>
    <row r="72" spans="123:125" ht="12.9" x14ac:dyDescent="0.15"/>
    <row r="73" spans="123:125" ht="12.9" x14ac:dyDescent="0.15"/>
    <row r="74" spans="123:125" ht="12.9" x14ac:dyDescent="0.15"/>
    <row r="75" spans="123:125" ht="12.9" x14ac:dyDescent="0.15"/>
    <row r="76" spans="123:125" ht="12.9" x14ac:dyDescent="0.15"/>
    <row r="77" spans="123:125" ht="12.9" x14ac:dyDescent="0.15"/>
    <row r="78" spans="123:125" ht="12.9" x14ac:dyDescent="0.15"/>
    <row r="79" spans="123:125" ht="12.9" x14ac:dyDescent="0.15"/>
    <row r="80" spans="123:125" ht="12.9" x14ac:dyDescent="0.15"/>
    <row r="81" spans="116:125" ht="12.9" x14ac:dyDescent="0.15"/>
    <row r="82" spans="116:125" ht="12.9" x14ac:dyDescent="0.15">
      <c r="DL82" s="292"/>
    </row>
    <row r="83" spans="116:125" ht="12.9" x14ac:dyDescent="0.15">
      <c r="DM83" s="292"/>
      <c r="DN83" s="292"/>
      <c r="DO83" s="292"/>
      <c r="DP83" s="292"/>
      <c r="DQ83" s="292"/>
      <c r="DR83" s="292"/>
      <c r="DS83" s="292"/>
      <c r="DT83" s="292"/>
      <c r="DU83" s="292"/>
    </row>
    <row r="84" spans="116:125" ht="12.9" x14ac:dyDescent="0.15"/>
    <row r="85" spans="116:125" ht="12.9" x14ac:dyDescent="0.15"/>
    <row r="86" spans="116:125" ht="12.9" x14ac:dyDescent="0.15"/>
    <row r="87" spans="116:125" ht="12.9" x14ac:dyDescent="0.15"/>
    <row r="88" spans="116:125" ht="12.9" x14ac:dyDescent="0.15">
      <c r="DU88" s="292"/>
    </row>
    <row r="89" spans="116:125" ht="12.9" x14ac:dyDescent="0.15"/>
    <row r="90" spans="116:125" ht="12.9" x14ac:dyDescent="0.15"/>
    <row r="91" spans="116:125" ht="12.9" x14ac:dyDescent="0.15"/>
    <row r="92" spans="116:125" ht="13.6" customHeight="1" x14ac:dyDescent="0.15"/>
    <row r="93" spans="116:125" ht="13.6" customHeight="1" x14ac:dyDescent="0.15"/>
    <row r="94" spans="116:125" ht="13.6" customHeight="1" x14ac:dyDescent="0.15">
      <c r="DS94" s="292"/>
      <c r="DT94" s="292"/>
      <c r="DU94" s="292"/>
    </row>
    <row r="95" spans="116:125" ht="13.6" customHeight="1" x14ac:dyDescent="0.15">
      <c r="DU95" s="292"/>
    </row>
    <row r="96" spans="116:125" ht="13.6" customHeight="1" x14ac:dyDescent="0.15"/>
    <row r="97" spans="124:125" ht="13.6" customHeight="1" x14ac:dyDescent="0.15"/>
    <row r="98" spans="124:125" ht="13.6" customHeight="1" x14ac:dyDescent="0.15"/>
    <row r="99" spans="124:125" ht="13.6" customHeight="1" x14ac:dyDescent="0.15"/>
    <row r="100" spans="124:125" ht="13.6" customHeight="1" x14ac:dyDescent="0.15"/>
    <row r="101" spans="124:125" ht="13.6" customHeight="1" x14ac:dyDescent="0.15">
      <c r="DU101" s="292"/>
    </row>
    <row r="102" spans="124:125" ht="13.6" customHeight="1" x14ac:dyDescent="0.15"/>
    <row r="103" spans="124:125" ht="13.6" customHeight="1" x14ac:dyDescent="0.15"/>
    <row r="104" spans="124:125" ht="13.6" customHeight="1" x14ac:dyDescent="0.15">
      <c r="DT104" s="292"/>
      <c r="DU104" s="292"/>
    </row>
    <row r="105" spans="124:125" ht="13.6" customHeight="1" x14ac:dyDescent="0.15"/>
    <row r="106" spans="124:125" ht="13.6" customHeight="1" x14ac:dyDescent="0.15"/>
    <row r="107" spans="124:125" ht="13.6" customHeight="1" x14ac:dyDescent="0.15"/>
    <row r="108" spans="124:125" ht="13.6" customHeight="1" x14ac:dyDescent="0.15"/>
    <row r="109" spans="124:125" ht="13.6" customHeight="1" x14ac:dyDescent="0.15"/>
    <row r="110" spans="124:125" ht="13.6" customHeight="1" x14ac:dyDescent="0.15"/>
    <row r="111" spans="124:125" ht="13.6" customHeight="1" x14ac:dyDescent="0.15"/>
    <row r="112" spans="124:125"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92" t="s">
        <v>560</v>
      </c>
    </row>
    <row r="120" spans="125:125" ht="13.6" hidden="1" customHeight="1" x14ac:dyDescent="0.15"/>
    <row r="121" spans="125:125" ht="13.6" hidden="1" customHeight="1" x14ac:dyDescent="0.15">
      <c r="DU121" s="292"/>
    </row>
  </sheetData>
  <sheetProtection algorithmName="SHA-512" hashValue="qMMCizg/U9gSWDNAO93Wid3h9i7TR5Tq/LdF6eO5oM+Jpjz84rNbgJ/qpOOLlt8P+X76tMvoM9OWv2G+IRzMcA==" saltValue="0fOyiC5Fqc+GVJANrKzk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6" customHeight="1" zeroHeight="1" x14ac:dyDescent="0.15"/>
  <cols>
    <col min="1" max="125" width="2.5" style="293" customWidth="1"/>
    <col min="126" max="142" width="0" style="292" hidden="1" customWidth="1"/>
    <col min="143" max="16384" width="9" style="292" hidden="1"/>
  </cols>
  <sheetData>
    <row r="1" spans="1:125" ht="13.6"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2.9" x14ac:dyDescent="0.15">
      <c r="B2" s="292"/>
      <c r="T2" s="292"/>
    </row>
    <row r="3" spans="1:125" ht="12.9"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2.9" x14ac:dyDescent="0.15"/>
    <row r="5" spans="1:125" ht="12.9" x14ac:dyDescent="0.15"/>
    <row r="6" spans="1:125" ht="12.9" x14ac:dyDescent="0.15"/>
    <row r="7" spans="1:125" ht="12.9" x14ac:dyDescent="0.15"/>
    <row r="8" spans="1:125" ht="12.9" x14ac:dyDescent="0.15"/>
    <row r="9" spans="1:125" ht="12.9" x14ac:dyDescent="0.15"/>
    <row r="10" spans="1:125" ht="12.9" x14ac:dyDescent="0.15"/>
    <row r="11" spans="1:125" ht="12.9" x14ac:dyDescent="0.15"/>
    <row r="12" spans="1:125" ht="12.9" x14ac:dyDescent="0.15"/>
    <row r="13" spans="1:125" ht="12.9" x14ac:dyDescent="0.15"/>
    <row r="14" spans="1:125" ht="12.9" x14ac:dyDescent="0.15"/>
    <row r="15" spans="1:125" ht="12.9" x14ac:dyDescent="0.15"/>
    <row r="16" spans="1:125" ht="12.9" x14ac:dyDescent="0.15"/>
    <row r="17" ht="12.9" x14ac:dyDescent="0.15"/>
    <row r="18" ht="12.9" x14ac:dyDescent="0.15"/>
    <row r="19" ht="12.9" x14ac:dyDescent="0.15"/>
    <row r="20" ht="12.9" x14ac:dyDescent="0.15"/>
    <row r="21" ht="12.9" x14ac:dyDescent="0.15"/>
    <row r="22" ht="12.9" x14ac:dyDescent="0.15"/>
    <row r="23" ht="12.9" x14ac:dyDescent="0.15"/>
    <row r="24" ht="12.9" x14ac:dyDescent="0.15"/>
    <row r="25" ht="12.9" x14ac:dyDescent="0.15"/>
    <row r="26" ht="12.9" x14ac:dyDescent="0.15"/>
    <row r="27" ht="12.9" x14ac:dyDescent="0.15"/>
    <row r="28" ht="12.9" x14ac:dyDescent="0.15"/>
    <row r="29" ht="12.9" x14ac:dyDescent="0.15"/>
    <row r="30" ht="12.9" x14ac:dyDescent="0.15"/>
    <row r="31" ht="12.9" x14ac:dyDescent="0.15"/>
    <row r="32" ht="12.9" x14ac:dyDescent="0.15"/>
    <row r="33" spans="2:125" ht="12.9" x14ac:dyDescent="0.15">
      <c r="B33" s="292"/>
      <c r="G33" s="292"/>
      <c r="I33" s="292"/>
    </row>
    <row r="34" spans="2:125" ht="12.9" x14ac:dyDescent="0.15">
      <c r="C34" s="292"/>
      <c r="P34" s="292"/>
      <c r="R34" s="292"/>
      <c r="U34" s="292"/>
    </row>
    <row r="35" spans="2:125" ht="12.9"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2.9" x14ac:dyDescent="0.15">
      <c r="F36" s="292"/>
      <c r="H36" s="292"/>
      <c r="J36" s="292"/>
      <c r="K36" s="292"/>
      <c r="L36" s="292"/>
      <c r="M36" s="292"/>
      <c r="N36" s="292"/>
      <c r="O36" s="292"/>
      <c r="Q36" s="292"/>
      <c r="S36" s="292"/>
      <c r="V36" s="292"/>
    </row>
    <row r="37" spans="2:125" ht="12.9" x14ac:dyDescent="0.15"/>
    <row r="38" spans="2:125" ht="12.9" x14ac:dyDescent="0.15"/>
    <row r="39" spans="2:125" ht="12.9" x14ac:dyDescent="0.15"/>
    <row r="40" spans="2:125" ht="12.9" x14ac:dyDescent="0.15">
      <c r="U40" s="292"/>
    </row>
    <row r="41" spans="2:125" ht="12.9" x14ac:dyDescent="0.15">
      <c r="R41" s="292"/>
    </row>
    <row r="42" spans="2:125" ht="12.9"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2.9" x14ac:dyDescent="0.15">
      <c r="Q43" s="292"/>
      <c r="S43" s="292"/>
      <c r="V43" s="292"/>
    </row>
    <row r="44" spans="2:125" ht="12.9" x14ac:dyDescent="0.15"/>
    <row r="45" spans="2:125" ht="12.9" x14ac:dyDescent="0.15"/>
    <row r="46" spans="2:125" ht="12.9" x14ac:dyDescent="0.15"/>
    <row r="47" spans="2:125" ht="12.9" x14ac:dyDescent="0.15"/>
    <row r="48" spans="2:125" ht="12.9" x14ac:dyDescent="0.15"/>
    <row r="49" ht="12.9" x14ac:dyDescent="0.15"/>
    <row r="50" ht="12.9" x14ac:dyDescent="0.15"/>
    <row r="51" ht="12.9" x14ac:dyDescent="0.15"/>
    <row r="52" ht="12.9" x14ac:dyDescent="0.15"/>
    <row r="53" ht="12.9" x14ac:dyDescent="0.15"/>
    <row r="54" ht="12.9" x14ac:dyDescent="0.15"/>
    <row r="55" ht="12.9" x14ac:dyDescent="0.15"/>
    <row r="56" ht="12.9" x14ac:dyDescent="0.15"/>
    <row r="57" ht="12.9" x14ac:dyDescent="0.15"/>
    <row r="58" ht="12.9" x14ac:dyDescent="0.15"/>
    <row r="59" ht="12.9" x14ac:dyDescent="0.15"/>
    <row r="60" ht="12.9" x14ac:dyDescent="0.15"/>
    <row r="61" ht="12.9" x14ac:dyDescent="0.15"/>
    <row r="62" ht="12.9" x14ac:dyDescent="0.15"/>
    <row r="63" ht="12.9" x14ac:dyDescent="0.15"/>
    <row r="64" ht="12.9" x14ac:dyDescent="0.15"/>
    <row r="65" ht="12.9" x14ac:dyDescent="0.15"/>
    <row r="66" ht="12.9" x14ac:dyDescent="0.15"/>
    <row r="67" ht="12.9" x14ac:dyDescent="0.15"/>
    <row r="68" ht="12.9" x14ac:dyDescent="0.15"/>
    <row r="69" ht="12.9" x14ac:dyDescent="0.15"/>
    <row r="70" ht="12.9" x14ac:dyDescent="0.15"/>
    <row r="71" ht="12.9" x14ac:dyDescent="0.15"/>
    <row r="72" ht="12.9" x14ac:dyDescent="0.15"/>
    <row r="73" ht="12.9" x14ac:dyDescent="0.15"/>
    <row r="74" ht="12.9" x14ac:dyDescent="0.15"/>
    <row r="75" ht="12.9" x14ac:dyDescent="0.15"/>
    <row r="76" ht="12.9" x14ac:dyDescent="0.15"/>
    <row r="77" ht="12.9" x14ac:dyDescent="0.15"/>
    <row r="78" ht="12.9" x14ac:dyDescent="0.15"/>
    <row r="79" ht="12.9" x14ac:dyDescent="0.15"/>
    <row r="80" ht="12.9" x14ac:dyDescent="0.15"/>
    <row r="81" ht="12.9" x14ac:dyDescent="0.15"/>
    <row r="82" ht="12.9" x14ac:dyDescent="0.15"/>
    <row r="83" ht="12.9" x14ac:dyDescent="0.15"/>
    <row r="84" ht="12.9" x14ac:dyDescent="0.15"/>
    <row r="85" ht="12.9" x14ac:dyDescent="0.15"/>
    <row r="86" ht="12.9" x14ac:dyDescent="0.15"/>
    <row r="87" ht="12.9" x14ac:dyDescent="0.15"/>
    <row r="88" ht="12.9" x14ac:dyDescent="0.15"/>
    <row r="89" ht="12.9" x14ac:dyDescent="0.15"/>
    <row r="90" ht="12.9" x14ac:dyDescent="0.15"/>
    <row r="91" ht="12.9" x14ac:dyDescent="0.15"/>
    <row r="92" ht="13.6" customHeight="1" x14ac:dyDescent="0.15"/>
    <row r="93" ht="13.6" customHeight="1" x14ac:dyDescent="0.15"/>
    <row r="94" ht="13.6" customHeight="1" x14ac:dyDescent="0.15"/>
    <row r="95" ht="13.6" customHeight="1" x14ac:dyDescent="0.15"/>
    <row r="96" ht="13.6" customHeight="1" x14ac:dyDescent="0.15"/>
    <row r="97" ht="13.6" customHeight="1" x14ac:dyDescent="0.15"/>
    <row r="98" ht="13.6" customHeight="1" x14ac:dyDescent="0.15"/>
    <row r="99" ht="13.6" customHeight="1" x14ac:dyDescent="0.15"/>
    <row r="100" ht="13.6" customHeight="1" x14ac:dyDescent="0.15"/>
    <row r="101" ht="13.6" customHeight="1" x14ac:dyDescent="0.15"/>
    <row r="102" ht="13.6" customHeight="1" x14ac:dyDescent="0.15"/>
    <row r="103" ht="13.6" customHeight="1" x14ac:dyDescent="0.15"/>
    <row r="104" ht="13.6" customHeight="1" x14ac:dyDescent="0.15"/>
    <row r="105" ht="13.6" customHeight="1" x14ac:dyDescent="0.15"/>
    <row r="106" ht="13.6" customHeight="1" x14ac:dyDescent="0.15"/>
    <row r="107" ht="13.6" customHeight="1" x14ac:dyDescent="0.15"/>
    <row r="108" ht="13.6" customHeight="1" x14ac:dyDescent="0.15"/>
    <row r="109" ht="13.6" customHeight="1" x14ac:dyDescent="0.15"/>
    <row r="110" ht="13.6" customHeight="1" x14ac:dyDescent="0.15"/>
    <row r="111" ht="13.6" customHeight="1" x14ac:dyDescent="0.15"/>
    <row r="112" ht="13.6" customHeight="1" x14ac:dyDescent="0.15"/>
    <row r="113" spans="125:125" ht="13.6" customHeight="1" x14ac:dyDescent="0.15"/>
    <row r="114" spans="125:125" ht="13.6" customHeight="1" x14ac:dyDescent="0.15"/>
    <row r="115" spans="125:125" ht="13.6" customHeight="1" x14ac:dyDescent="0.15"/>
    <row r="116" spans="125:125" ht="13.6" customHeight="1" x14ac:dyDescent="0.15">
      <c r="DU116" s="293" t="s">
        <v>561</v>
      </c>
    </row>
  </sheetData>
  <sheetProtection algorithmName="SHA-512" hashValue="F+DotSarHlBR+dDTNHDCaafJc3jK6MytR7/8i6UFmYBSixIPTP4DUAJOCMFIvH0pVNQyWr6C9GWTQg9q7v4Ttg==" saltValue="zTSLYCDedD4Hyu9c4Pd3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6"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11.99</v>
      </c>
      <c r="G47" s="12">
        <v>11.94</v>
      </c>
      <c r="H47" s="12">
        <v>11.9</v>
      </c>
      <c r="I47" s="12">
        <v>14.73</v>
      </c>
      <c r="J47" s="13">
        <v>14.53</v>
      </c>
    </row>
    <row r="48" spans="2:10" ht="57.75" customHeight="1" x14ac:dyDescent="0.15">
      <c r="B48" s="14"/>
      <c r="C48" s="1238" t="s">
        <v>4</v>
      </c>
      <c r="D48" s="1238"/>
      <c r="E48" s="1239"/>
      <c r="F48" s="15">
        <v>7.27</v>
      </c>
      <c r="G48" s="16">
        <v>7.46</v>
      </c>
      <c r="H48" s="16">
        <v>8.86</v>
      </c>
      <c r="I48" s="16">
        <v>7.8</v>
      </c>
      <c r="J48" s="17">
        <v>6.34</v>
      </c>
    </row>
    <row r="49" spans="2:10" ht="57.75" customHeight="1" thickBot="1" x14ac:dyDescent="0.2">
      <c r="B49" s="18"/>
      <c r="C49" s="1240" t="s">
        <v>5</v>
      </c>
      <c r="D49" s="1240"/>
      <c r="E49" s="1241"/>
      <c r="F49" s="19">
        <v>2.12</v>
      </c>
      <c r="G49" s="20">
        <v>0.23</v>
      </c>
      <c r="H49" s="20">
        <v>1.43</v>
      </c>
      <c r="I49" s="20">
        <v>1.71</v>
      </c>
      <c r="J49" s="21" t="s">
        <v>567</v>
      </c>
    </row>
    <row r="50" spans="2:10" ht="13.6" customHeight="1" x14ac:dyDescent="0.15"/>
  </sheetData>
  <sheetProtection algorithmName="SHA-512" hashValue="817VPoppR1riT0eG7pr7436ppzC0Cr6/YZW9e/t5ICGolWXMsxF6jRmr/dLXi5mBgrBOWuoxNq+UOhdPVbv9Uw==" saltValue="VRzbkq+i6wcJeUtzj7nz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6" customHeight="1" thickBot="1" x14ac:dyDescent="0.2">
      <c r="A32" s="22"/>
      <c r="B32" s="22"/>
      <c r="C32" s="22"/>
      <c r="D32" s="22"/>
      <c r="E32" s="22"/>
      <c r="F32" s="22"/>
      <c r="G32" s="22"/>
      <c r="H32" s="22"/>
      <c r="I32" s="22"/>
      <c r="J32" s="24" t="s">
        <v>6</v>
      </c>
      <c r="K32" s="22"/>
      <c r="L32" s="22"/>
      <c r="M32" s="22"/>
      <c r="N32" s="22"/>
      <c r="O32" s="22"/>
      <c r="P32" s="22"/>
    </row>
    <row r="33" spans="1:16" ht="39.1"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1" customHeight="1" x14ac:dyDescent="0.15">
      <c r="A34" s="22"/>
      <c r="B34" s="31"/>
      <c r="C34" s="1248" t="s">
        <v>568</v>
      </c>
      <c r="D34" s="1248"/>
      <c r="E34" s="1249"/>
      <c r="F34" s="32">
        <v>4.0599999999999996</v>
      </c>
      <c r="G34" s="33">
        <v>2.34</v>
      </c>
      <c r="H34" s="33">
        <v>3.52</v>
      </c>
      <c r="I34" s="33">
        <v>3.08</v>
      </c>
      <c r="J34" s="34">
        <v>6.96</v>
      </c>
      <c r="K34" s="22"/>
      <c r="L34" s="22"/>
      <c r="M34" s="22"/>
      <c r="N34" s="22"/>
      <c r="O34" s="22"/>
      <c r="P34" s="22"/>
    </row>
    <row r="35" spans="1:16" ht="39.1" customHeight="1" x14ac:dyDescent="0.15">
      <c r="A35" s="22"/>
      <c r="B35" s="35"/>
      <c r="C35" s="1242" t="s">
        <v>569</v>
      </c>
      <c r="D35" s="1243"/>
      <c r="E35" s="1244"/>
      <c r="F35" s="36">
        <v>14.36</v>
      </c>
      <c r="G35" s="37">
        <v>10.44</v>
      </c>
      <c r="H35" s="37">
        <v>9.35</v>
      </c>
      <c r="I35" s="37">
        <v>8.44</v>
      </c>
      <c r="J35" s="38">
        <v>6.43</v>
      </c>
      <c r="K35" s="22"/>
      <c r="L35" s="22"/>
      <c r="M35" s="22"/>
      <c r="N35" s="22"/>
      <c r="O35" s="22"/>
      <c r="P35" s="22"/>
    </row>
    <row r="36" spans="1:16" ht="39.1" customHeight="1" x14ac:dyDescent="0.15">
      <c r="A36" s="22"/>
      <c r="B36" s="35"/>
      <c r="C36" s="1242" t="s">
        <v>570</v>
      </c>
      <c r="D36" s="1243"/>
      <c r="E36" s="1244"/>
      <c r="F36" s="36">
        <v>7.15</v>
      </c>
      <c r="G36" s="37">
        <v>7.39</v>
      </c>
      <c r="H36" s="37">
        <v>8.84</v>
      </c>
      <c r="I36" s="37">
        <v>7.8</v>
      </c>
      <c r="J36" s="38">
        <v>6.32</v>
      </c>
      <c r="K36" s="22"/>
      <c r="L36" s="22"/>
      <c r="M36" s="22"/>
      <c r="N36" s="22"/>
      <c r="O36" s="22"/>
      <c r="P36" s="22"/>
    </row>
    <row r="37" spans="1:16" ht="39.1" customHeight="1" x14ac:dyDescent="0.15">
      <c r="A37" s="22"/>
      <c r="B37" s="35"/>
      <c r="C37" s="1242" t="s">
        <v>571</v>
      </c>
      <c r="D37" s="1243"/>
      <c r="E37" s="1244"/>
      <c r="F37" s="36">
        <v>1.97</v>
      </c>
      <c r="G37" s="37">
        <v>2.02</v>
      </c>
      <c r="H37" s="37">
        <v>2.2200000000000002</v>
      </c>
      <c r="I37" s="37">
        <v>2.52</v>
      </c>
      <c r="J37" s="38">
        <v>2.76</v>
      </c>
      <c r="K37" s="22"/>
      <c r="L37" s="22"/>
      <c r="M37" s="22"/>
      <c r="N37" s="22"/>
      <c r="O37" s="22"/>
      <c r="P37" s="22"/>
    </row>
    <row r="38" spans="1:16" ht="39.1" customHeight="1" x14ac:dyDescent="0.15">
      <c r="A38" s="22"/>
      <c r="B38" s="35"/>
      <c r="C38" s="1242" t="s">
        <v>572</v>
      </c>
      <c r="D38" s="1243"/>
      <c r="E38" s="1244"/>
      <c r="F38" s="36">
        <v>1.41</v>
      </c>
      <c r="G38" s="37">
        <v>1.1200000000000001</v>
      </c>
      <c r="H38" s="37">
        <v>1.45</v>
      </c>
      <c r="I38" s="37">
        <v>0.77</v>
      </c>
      <c r="J38" s="38">
        <v>1.02</v>
      </c>
      <c r="K38" s="22"/>
      <c r="L38" s="22"/>
      <c r="M38" s="22"/>
      <c r="N38" s="22"/>
      <c r="O38" s="22"/>
      <c r="P38" s="22"/>
    </row>
    <row r="39" spans="1:16" ht="39.1" customHeight="1" x14ac:dyDescent="0.15">
      <c r="A39" s="22"/>
      <c r="B39" s="35"/>
      <c r="C39" s="1242" t="s">
        <v>573</v>
      </c>
      <c r="D39" s="1243"/>
      <c r="E39" s="1244"/>
      <c r="F39" s="36">
        <v>1.29</v>
      </c>
      <c r="G39" s="37">
        <v>1.47</v>
      </c>
      <c r="H39" s="37">
        <v>1.4</v>
      </c>
      <c r="I39" s="37">
        <v>1.1499999999999999</v>
      </c>
      <c r="J39" s="38">
        <v>0.94</v>
      </c>
      <c r="K39" s="22"/>
      <c r="L39" s="22"/>
      <c r="M39" s="22"/>
      <c r="N39" s="22"/>
      <c r="O39" s="22"/>
      <c r="P39" s="22"/>
    </row>
    <row r="40" spans="1:16" ht="39.1" customHeight="1" x14ac:dyDescent="0.15">
      <c r="A40" s="22"/>
      <c r="B40" s="35"/>
      <c r="C40" s="1242" t="s">
        <v>574</v>
      </c>
      <c r="D40" s="1243"/>
      <c r="E40" s="1244"/>
      <c r="F40" s="36">
        <v>1.69</v>
      </c>
      <c r="G40" s="37">
        <v>1.62</v>
      </c>
      <c r="H40" s="37">
        <v>1.01</v>
      </c>
      <c r="I40" s="37">
        <v>0.91</v>
      </c>
      <c r="J40" s="38">
        <v>0.92</v>
      </c>
      <c r="K40" s="22"/>
      <c r="L40" s="22"/>
      <c r="M40" s="22"/>
      <c r="N40" s="22"/>
      <c r="O40" s="22"/>
      <c r="P40" s="22"/>
    </row>
    <row r="41" spans="1:16" ht="39.1" customHeight="1" x14ac:dyDescent="0.15">
      <c r="A41" s="22"/>
      <c r="B41" s="35"/>
      <c r="C41" s="1242" t="s">
        <v>575</v>
      </c>
      <c r="D41" s="1243"/>
      <c r="E41" s="1244"/>
      <c r="F41" s="36">
        <v>0.14000000000000001</v>
      </c>
      <c r="G41" s="37">
        <v>0.17</v>
      </c>
      <c r="H41" s="37">
        <v>0.26</v>
      </c>
      <c r="I41" s="37">
        <v>0.19</v>
      </c>
      <c r="J41" s="38">
        <v>0.15</v>
      </c>
      <c r="K41" s="22"/>
      <c r="L41" s="22"/>
      <c r="M41" s="22"/>
      <c r="N41" s="22"/>
      <c r="O41" s="22"/>
      <c r="P41" s="22"/>
    </row>
    <row r="42" spans="1:16" ht="39.1" customHeight="1" x14ac:dyDescent="0.15">
      <c r="A42" s="22"/>
      <c r="B42" s="39"/>
      <c r="C42" s="1242" t="s">
        <v>576</v>
      </c>
      <c r="D42" s="1243"/>
      <c r="E42" s="1244"/>
      <c r="F42" s="36" t="s">
        <v>521</v>
      </c>
      <c r="G42" s="37" t="s">
        <v>521</v>
      </c>
      <c r="H42" s="37" t="s">
        <v>521</v>
      </c>
      <c r="I42" s="37" t="s">
        <v>521</v>
      </c>
      <c r="J42" s="38" t="s">
        <v>521</v>
      </c>
      <c r="K42" s="22"/>
      <c r="L42" s="22"/>
      <c r="M42" s="22"/>
      <c r="N42" s="22"/>
      <c r="O42" s="22"/>
      <c r="P42" s="22"/>
    </row>
    <row r="43" spans="1:16" ht="39.1" customHeight="1" thickBot="1" x14ac:dyDescent="0.2">
      <c r="A43" s="22"/>
      <c r="B43" s="40"/>
      <c r="C43" s="1245" t="s">
        <v>577</v>
      </c>
      <c r="D43" s="1246"/>
      <c r="E43" s="1247"/>
      <c r="F43" s="41">
        <v>0.64</v>
      </c>
      <c r="G43" s="42">
        <v>0.52</v>
      </c>
      <c r="H43" s="42">
        <v>7.0000000000000007E-2</v>
      </c>
      <c r="I43" s="42">
        <v>7.0000000000000007E-2</v>
      </c>
      <c r="J43" s="43">
        <v>0.1</v>
      </c>
      <c r="K43" s="22"/>
      <c r="L43" s="22"/>
      <c r="M43" s="22"/>
      <c r="N43" s="22"/>
      <c r="O43" s="22"/>
      <c r="P43" s="22"/>
    </row>
    <row r="44" spans="1:16" ht="39.1"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0wE7DyUPq8ERda90uSYmvbJmkLZucoqUkGyBfPHZz+Nm5dyg0xw/j+ordUJG1TWAAVIq3f7o105f9z7E94rIA==" saltValue="DsD7G0aJJp2oKxlfOmp0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6" customHeight="1" x14ac:dyDescent="0.15">
      <c r="A1" s="48"/>
      <c r="B1" s="48"/>
      <c r="C1" s="48"/>
      <c r="D1" s="48"/>
      <c r="E1" s="48"/>
      <c r="F1" s="48"/>
      <c r="G1" s="48"/>
      <c r="H1" s="48"/>
      <c r="I1" s="48"/>
      <c r="J1" s="48"/>
      <c r="K1" s="48"/>
      <c r="L1" s="48"/>
      <c r="M1" s="48"/>
      <c r="N1" s="48"/>
      <c r="O1" s="48"/>
      <c r="P1" s="48"/>
      <c r="Q1" s="48"/>
      <c r="R1" s="48"/>
      <c r="S1" s="48"/>
      <c r="T1" s="48"/>
      <c r="U1" s="48"/>
    </row>
    <row r="2" spans="1:21" ht="13.6" customHeight="1" x14ac:dyDescent="0.15">
      <c r="A2" s="48"/>
      <c r="B2" s="48"/>
      <c r="C2" s="48"/>
      <c r="D2" s="48"/>
      <c r="E2" s="48"/>
      <c r="F2" s="48"/>
      <c r="G2" s="48"/>
      <c r="H2" s="48"/>
      <c r="I2" s="48"/>
      <c r="J2" s="48"/>
      <c r="K2" s="48"/>
      <c r="L2" s="48"/>
      <c r="M2" s="48"/>
      <c r="N2" s="48"/>
      <c r="O2" s="48"/>
      <c r="P2" s="48"/>
      <c r="Q2" s="48"/>
      <c r="R2" s="48"/>
      <c r="S2" s="48"/>
      <c r="T2" s="48"/>
      <c r="U2" s="48"/>
    </row>
    <row r="3" spans="1:21" ht="13.6" customHeight="1" x14ac:dyDescent="0.15">
      <c r="A3" s="48"/>
      <c r="B3" s="48"/>
      <c r="C3" s="48"/>
      <c r="D3" s="48"/>
      <c r="E3" s="48"/>
      <c r="F3" s="48"/>
      <c r="G3" s="48"/>
      <c r="H3" s="48"/>
      <c r="I3" s="48"/>
      <c r="J3" s="48"/>
      <c r="K3" s="48"/>
      <c r="L3" s="48"/>
      <c r="M3" s="48"/>
      <c r="N3" s="48"/>
      <c r="O3" s="48"/>
      <c r="P3" s="48"/>
      <c r="Q3" s="48"/>
      <c r="R3" s="48"/>
      <c r="S3" s="48"/>
      <c r="T3" s="48"/>
      <c r="U3" s="48"/>
    </row>
    <row r="4" spans="1:21" ht="13.6" customHeight="1" x14ac:dyDescent="0.15">
      <c r="A4" s="48"/>
      <c r="B4" s="48"/>
      <c r="C4" s="48"/>
      <c r="D4" s="48"/>
      <c r="E4" s="48"/>
      <c r="F4" s="48"/>
      <c r="G4" s="48"/>
      <c r="H4" s="48"/>
      <c r="I4" s="48"/>
      <c r="J4" s="48"/>
      <c r="K4" s="48"/>
      <c r="L4" s="48"/>
      <c r="M4" s="48"/>
      <c r="N4" s="48"/>
      <c r="O4" s="48"/>
      <c r="P4" s="48"/>
      <c r="Q4" s="48"/>
      <c r="R4" s="48"/>
      <c r="S4" s="48"/>
      <c r="T4" s="48"/>
      <c r="U4" s="48"/>
    </row>
    <row r="5" spans="1:21" ht="13.6" customHeight="1" x14ac:dyDescent="0.15">
      <c r="A5" s="48"/>
      <c r="B5" s="48"/>
      <c r="C5" s="48"/>
      <c r="D5" s="48"/>
      <c r="E5" s="48"/>
      <c r="F5" s="48"/>
      <c r="G5" s="48"/>
      <c r="H5" s="48"/>
      <c r="I5" s="48"/>
      <c r="J5" s="48"/>
      <c r="K5" s="48"/>
      <c r="L5" s="48"/>
      <c r="M5" s="48"/>
      <c r="N5" s="48"/>
      <c r="O5" s="48"/>
      <c r="P5" s="48"/>
      <c r="Q5" s="48"/>
      <c r="R5" s="48"/>
      <c r="S5" s="48"/>
      <c r="T5" s="48"/>
      <c r="U5" s="48"/>
    </row>
    <row r="6" spans="1:21" ht="13.6" customHeight="1" x14ac:dyDescent="0.15">
      <c r="A6" s="48"/>
      <c r="B6" s="48"/>
      <c r="C6" s="48"/>
      <c r="D6" s="48"/>
      <c r="E6" s="48"/>
      <c r="F6" s="48"/>
      <c r="G6" s="48"/>
      <c r="H6" s="48"/>
      <c r="I6" s="48"/>
      <c r="J6" s="48"/>
      <c r="K6" s="48"/>
      <c r="L6" s="48"/>
      <c r="M6" s="48"/>
      <c r="N6" s="48"/>
      <c r="O6" s="48"/>
      <c r="P6" s="48"/>
      <c r="Q6" s="48"/>
      <c r="R6" s="48"/>
      <c r="S6" s="48"/>
      <c r="T6" s="48"/>
      <c r="U6" s="48"/>
    </row>
    <row r="7" spans="1:21" ht="13.6" customHeight="1" x14ac:dyDescent="0.15">
      <c r="A7" s="48"/>
      <c r="B7" s="48"/>
      <c r="C7" s="48"/>
      <c r="D7" s="48"/>
      <c r="E7" s="48"/>
      <c r="F7" s="48"/>
      <c r="G7" s="48"/>
      <c r="H7" s="48"/>
      <c r="I7" s="48"/>
      <c r="J7" s="48"/>
      <c r="K7" s="48"/>
      <c r="L7" s="48"/>
      <c r="M7" s="48"/>
      <c r="N7" s="48"/>
      <c r="O7" s="48"/>
      <c r="P7" s="48"/>
      <c r="Q7" s="48"/>
      <c r="R7" s="48"/>
      <c r="S7" s="48"/>
      <c r="T7" s="48"/>
      <c r="U7" s="48"/>
    </row>
    <row r="8" spans="1:21" ht="13.6" customHeight="1" x14ac:dyDescent="0.15">
      <c r="A8" s="48"/>
      <c r="B8" s="48"/>
      <c r="C8" s="48"/>
      <c r="D8" s="48"/>
      <c r="E8" s="48"/>
      <c r="F8" s="48"/>
      <c r="G8" s="48"/>
      <c r="H8" s="48"/>
      <c r="I8" s="48"/>
      <c r="J8" s="48"/>
      <c r="K8" s="48"/>
      <c r="L8" s="48"/>
      <c r="M8" s="48"/>
      <c r="N8" s="48"/>
      <c r="O8" s="48"/>
      <c r="P8" s="48"/>
      <c r="Q8" s="48"/>
      <c r="R8" s="48"/>
      <c r="S8" s="48"/>
      <c r="T8" s="48"/>
      <c r="U8" s="48"/>
    </row>
    <row r="9" spans="1:21" ht="13.6" customHeight="1" x14ac:dyDescent="0.15">
      <c r="A9" s="48"/>
      <c r="B9" s="48"/>
      <c r="C9" s="48"/>
      <c r="D9" s="48"/>
      <c r="E9" s="48"/>
      <c r="F9" s="48"/>
      <c r="G9" s="48"/>
      <c r="H9" s="48"/>
      <c r="I9" s="48"/>
      <c r="J9" s="48"/>
      <c r="K9" s="48"/>
      <c r="L9" s="48"/>
      <c r="M9" s="48"/>
      <c r="N9" s="48"/>
      <c r="O9" s="48"/>
      <c r="P9" s="48"/>
      <c r="Q9" s="48"/>
      <c r="R9" s="48"/>
      <c r="S9" s="48"/>
      <c r="T9" s="48"/>
      <c r="U9" s="48"/>
    </row>
    <row r="10" spans="1:21" ht="13.6"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6"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6"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6"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6"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6"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6"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6"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6"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6"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6"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6"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6"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6"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6"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6"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6"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6"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6"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6"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6"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6"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6"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6"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6"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6"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6"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6"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6"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6"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6"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6"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6"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3983</v>
      </c>
      <c r="L45" s="60">
        <v>4024</v>
      </c>
      <c r="M45" s="60">
        <v>4156</v>
      </c>
      <c r="N45" s="60">
        <v>4225</v>
      </c>
      <c r="O45" s="61">
        <v>4062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1380</v>
      </c>
      <c r="L48" s="64">
        <v>1464</v>
      </c>
      <c r="M48" s="64">
        <v>1532</v>
      </c>
      <c r="N48" s="64">
        <v>1302</v>
      </c>
      <c r="O48" s="65">
        <v>1108</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521</v>
      </c>
      <c r="L49" s="64" t="s">
        <v>521</v>
      </c>
      <c r="M49" s="64" t="s">
        <v>521</v>
      </c>
      <c r="N49" s="64" t="s">
        <v>521</v>
      </c>
      <c r="O49" s="65" t="s">
        <v>521</v>
      </c>
      <c r="P49" s="48"/>
      <c r="Q49" s="48"/>
      <c r="R49" s="48"/>
      <c r="S49" s="48"/>
      <c r="T49" s="48"/>
      <c r="U49" s="48"/>
    </row>
    <row r="50" spans="1:21" ht="30.75" customHeight="1" x14ac:dyDescent="0.15">
      <c r="A50" s="48"/>
      <c r="B50" s="1252"/>
      <c r="C50" s="1253"/>
      <c r="D50" s="62"/>
      <c r="E50" s="1258" t="s">
        <v>17</v>
      </c>
      <c r="F50" s="1258"/>
      <c r="G50" s="1258"/>
      <c r="H50" s="1258"/>
      <c r="I50" s="1258"/>
      <c r="J50" s="1259"/>
      <c r="K50" s="63">
        <v>61</v>
      </c>
      <c r="L50" s="64">
        <v>59</v>
      </c>
      <c r="M50" s="64">
        <v>58</v>
      </c>
      <c r="N50" s="64">
        <v>56</v>
      </c>
      <c r="O50" s="65">
        <v>55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4697</v>
      </c>
      <c r="L52" s="64">
        <v>4695</v>
      </c>
      <c r="M52" s="64">
        <v>4839</v>
      </c>
      <c r="N52" s="64">
        <v>4900</v>
      </c>
      <c r="O52" s="65">
        <v>4657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727</v>
      </c>
      <c r="L53" s="69">
        <v>852</v>
      </c>
      <c r="M53" s="69">
        <v>907</v>
      </c>
      <c r="N53" s="69">
        <v>683</v>
      </c>
      <c r="O53" s="70">
        <v>568</v>
      </c>
      <c r="P53" s="48"/>
      <c r="Q53" s="48"/>
      <c r="R53" s="48"/>
      <c r="S53" s="48"/>
      <c r="T53" s="48"/>
      <c r="U53" s="48"/>
    </row>
    <row r="54" spans="1:21" ht="23.95"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3.95"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6"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6" customHeight="1" x14ac:dyDescent="0.15">
      <c r="B57" s="1266" t="s">
        <v>25</v>
      </c>
      <c r="C57" s="1267"/>
      <c r="D57" s="1270" t="s">
        <v>26</v>
      </c>
      <c r="E57" s="1271"/>
      <c r="F57" s="1271"/>
      <c r="G57" s="1271"/>
      <c r="H57" s="1271"/>
      <c r="I57" s="1271"/>
      <c r="J57" s="1272"/>
      <c r="K57" s="83"/>
      <c r="L57" s="84"/>
      <c r="M57" s="84"/>
      <c r="N57" s="84"/>
      <c r="O57" s="85"/>
    </row>
    <row r="58" spans="1:21" ht="31.6" customHeight="1" thickBot="1" x14ac:dyDescent="0.2">
      <c r="B58" s="1268"/>
      <c r="C58" s="1269"/>
      <c r="D58" s="1273" t="s">
        <v>27</v>
      </c>
      <c r="E58" s="1274"/>
      <c r="F58" s="1274"/>
      <c r="G58" s="1274"/>
      <c r="H58" s="1274"/>
      <c r="I58" s="1274"/>
      <c r="J58" s="1275"/>
      <c r="K58" s="86"/>
      <c r="L58" s="87"/>
      <c r="M58" s="87"/>
      <c r="N58" s="87"/>
      <c r="O58" s="88"/>
    </row>
    <row r="59" spans="1:21" ht="23.95" customHeight="1" x14ac:dyDescent="0.15">
      <c r="B59" s="89"/>
      <c r="C59" s="89"/>
      <c r="D59" s="90" t="s">
        <v>28</v>
      </c>
      <c r="E59" s="91"/>
      <c r="F59" s="91"/>
      <c r="G59" s="91"/>
      <c r="H59" s="91"/>
      <c r="I59" s="91"/>
      <c r="J59" s="91"/>
      <c r="K59" s="91"/>
      <c r="L59" s="91"/>
      <c r="M59" s="91"/>
      <c r="N59" s="91"/>
      <c r="O59" s="91"/>
    </row>
    <row r="60" spans="1:21" ht="23.95" customHeight="1" x14ac:dyDescent="0.15">
      <c r="B60" s="92"/>
      <c r="C60" s="92"/>
      <c r="D60" s="90" t="s">
        <v>29</v>
      </c>
      <c r="E60" s="91"/>
      <c r="F60" s="91"/>
      <c r="G60" s="91"/>
      <c r="H60" s="91"/>
      <c r="I60" s="91"/>
      <c r="J60" s="91"/>
      <c r="K60" s="91"/>
      <c r="L60" s="91"/>
      <c r="M60" s="91"/>
      <c r="N60" s="91"/>
      <c r="O60" s="91"/>
    </row>
    <row r="61" spans="1:21" ht="23.95"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3.95"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8eSusoB8fzaBW4kbWe5oHBKdsnJnfW39rxC+Q42CrjMKApz9YHG6h2zNSXsZmq23npPhIYaP598FPqaLSlc1w==" saltValue="Kj74pEZI2pQwFesjwiMF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6"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4.95" customHeight="1" x14ac:dyDescent="0.15"/>
    <row r="2" ht="14.95" customHeight="1" x14ac:dyDescent="0.15"/>
    <row r="3" ht="14.95" customHeight="1" x14ac:dyDescent="0.15"/>
    <row r="4" ht="14.95" customHeight="1" x14ac:dyDescent="0.15"/>
    <row r="5" ht="14.95" customHeight="1" x14ac:dyDescent="0.15"/>
    <row r="6" ht="14.95" customHeight="1" x14ac:dyDescent="0.15"/>
    <row r="7" ht="14.95" customHeight="1" x14ac:dyDescent="0.15"/>
    <row r="8" ht="14.95" customHeight="1" x14ac:dyDescent="0.15"/>
    <row r="9" ht="14.95" customHeight="1" x14ac:dyDescent="0.15"/>
    <row r="10" ht="14.95" customHeight="1" x14ac:dyDescent="0.15"/>
    <row r="11" ht="14.95" customHeight="1" x14ac:dyDescent="0.15"/>
    <row r="12" ht="14.95" customHeight="1" x14ac:dyDescent="0.15"/>
    <row r="13" ht="14.95" customHeight="1" x14ac:dyDescent="0.15"/>
    <row r="14" ht="14.95" customHeight="1" x14ac:dyDescent="0.15"/>
    <row r="15" ht="14.95" customHeight="1" x14ac:dyDescent="0.15"/>
    <row r="16" ht="14.95" customHeight="1" x14ac:dyDescent="0.15"/>
    <row r="17" ht="14.95" customHeight="1" x14ac:dyDescent="0.15"/>
    <row r="18" ht="14.95" customHeight="1" x14ac:dyDescent="0.15"/>
    <row r="19" ht="14.95" customHeight="1" x14ac:dyDescent="0.15"/>
    <row r="20" ht="14.95" customHeight="1" x14ac:dyDescent="0.15"/>
    <row r="21" ht="14.95" customHeight="1" x14ac:dyDescent="0.15"/>
    <row r="22" ht="14.95" customHeight="1" x14ac:dyDescent="0.15"/>
    <row r="23" ht="14.95" customHeight="1" x14ac:dyDescent="0.15"/>
    <row r="24" ht="14.95" customHeight="1" x14ac:dyDescent="0.15"/>
    <row r="25" ht="14.95" customHeight="1" x14ac:dyDescent="0.15"/>
    <row r="26" ht="14.95" customHeight="1" x14ac:dyDescent="0.15"/>
    <row r="27" ht="14.95" customHeight="1" x14ac:dyDescent="0.15"/>
    <row r="28" ht="14.95" customHeight="1" x14ac:dyDescent="0.15"/>
    <row r="29" ht="14.95" customHeight="1" x14ac:dyDescent="0.15"/>
    <row r="30" ht="14.95" customHeight="1" x14ac:dyDescent="0.15"/>
    <row r="31" ht="14.95" customHeight="1" x14ac:dyDescent="0.15"/>
    <row r="32" ht="14.95" customHeight="1" x14ac:dyDescent="0.15"/>
    <row r="33" spans="2:13" ht="14.95" customHeight="1" x14ac:dyDescent="0.15"/>
    <row r="34" spans="2:13" ht="14.95" customHeight="1" x14ac:dyDescent="0.15"/>
    <row r="35" spans="2:13" ht="14.95" customHeight="1" x14ac:dyDescent="0.15"/>
    <row r="36" spans="2:13" ht="14.95" customHeight="1" x14ac:dyDescent="0.15"/>
    <row r="37" spans="2:13" ht="14.95" customHeight="1" x14ac:dyDescent="0.15"/>
    <row r="38" spans="2:13" ht="14.95" customHeight="1" x14ac:dyDescent="0.15"/>
    <row r="39" spans="2:13" ht="27.7" customHeight="1" thickBot="1" x14ac:dyDescent="0.2">
      <c r="M39" s="94" t="s">
        <v>9</v>
      </c>
    </row>
    <row r="40" spans="2:13" ht="27.7" customHeight="1" thickBot="1" x14ac:dyDescent="0.25">
      <c r="B40" s="95" t="s">
        <v>10</v>
      </c>
      <c r="C40" s="96"/>
      <c r="D40" s="96"/>
      <c r="E40" s="97"/>
      <c r="F40" s="97"/>
      <c r="G40" s="97"/>
      <c r="H40" s="98" t="s">
        <v>2</v>
      </c>
      <c r="I40" s="99" t="s">
        <v>562</v>
      </c>
      <c r="J40" s="100" t="s">
        <v>563</v>
      </c>
      <c r="K40" s="100" t="s">
        <v>564</v>
      </c>
      <c r="L40" s="100" t="s">
        <v>565</v>
      </c>
      <c r="M40" s="101" t="s">
        <v>566</v>
      </c>
    </row>
    <row r="41" spans="2:13" ht="27.7" customHeight="1" x14ac:dyDescent="0.15">
      <c r="B41" s="1276" t="s">
        <v>30</v>
      </c>
      <c r="C41" s="1277"/>
      <c r="D41" s="102"/>
      <c r="E41" s="1282" t="s">
        <v>31</v>
      </c>
      <c r="F41" s="1282"/>
      <c r="G41" s="1282"/>
      <c r="H41" s="1283"/>
      <c r="I41" s="103">
        <v>42710</v>
      </c>
      <c r="J41" s="104">
        <v>41602</v>
      </c>
      <c r="K41" s="104">
        <v>42128</v>
      </c>
      <c r="L41" s="104">
        <v>43459</v>
      </c>
      <c r="M41" s="105">
        <v>47798</v>
      </c>
    </row>
    <row r="42" spans="2:13" ht="27.7" customHeight="1" x14ac:dyDescent="0.15">
      <c r="B42" s="1278"/>
      <c r="C42" s="1279"/>
      <c r="D42" s="106"/>
      <c r="E42" s="1284" t="s">
        <v>32</v>
      </c>
      <c r="F42" s="1284"/>
      <c r="G42" s="1284"/>
      <c r="H42" s="1285"/>
      <c r="I42" s="107">
        <v>344</v>
      </c>
      <c r="J42" s="108">
        <v>290</v>
      </c>
      <c r="K42" s="108">
        <v>237</v>
      </c>
      <c r="L42" s="108">
        <v>184</v>
      </c>
      <c r="M42" s="109">
        <v>132</v>
      </c>
    </row>
    <row r="43" spans="2:13" ht="27.7" customHeight="1" x14ac:dyDescent="0.15">
      <c r="B43" s="1278"/>
      <c r="C43" s="1279"/>
      <c r="D43" s="106"/>
      <c r="E43" s="1284" t="s">
        <v>33</v>
      </c>
      <c r="F43" s="1284"/>
      <c r="G43" s="1284"/>
      <c r="H43" s="1285"/>
      <c r="I43" s="107">
        <v>17480</v>
      </c>
      <c r="J43" s="108">
        <v>17964</v>
      </c>
      <c r="K43" s="108">
        <v>16932</v>
      </c>
      <c r="L43" s="108">
        <v>14101</v>
      </c>
      <c r="M43" s="109">
        <v>14252</v>
      </c>
    </row>
    <row r="44" spans="2:13" ht="27.7" customHeight="1" x14ac:dyDescent="0.15">
      <c r="B44" s="1278"/>
      <c r="C44" s="1279"/>
      <c r="D44" s="106"/>
      <c r="E44" s="1284" t="s">
        <v>34</v>
      </c>
      <c r="F44" s="1284"/>
      <c r="G44" s="1284"/>
      <c r="H44" s="1285"/>
      <c r="I44" s="107" t="s">
        <v>521</v>
      </c>
      <c r="J44" s="108" t="s">
        <v>521</v>
      </c>
      <c r="K44" s="108" t="s">
        <v>521</v>
      </c>
      <c r="L44" s="108" t="s">
        <v>521</v>
      </c>
      <c r="M44" s="109" t="s">
        <v>521</v>
      </c>
    </row>
    <row r="45" spans="2:13" ht="27.7" customHeight="1" x14ac:dyDescent="0.15">
      <c r="B45" s="1278"/>
      <c r="C45" s="1279"/>
      <c r="D45" s="106"/>
      <c r="E45" s="1284" t="s">
        <v>35</v>
      </c>
      <c r="F45" s="1284"/>
      <c r="G45" s="1284"/>
      <c r="H45" s="1285"/>
      <c r="I45" s="107">
        <v>6208</v>
      </c>
      <c r="J45" s="108">
        <v>5639</v>
      </c>
      <c r="K45" s="108">
        <v>5390</v>
      </c>
      <c r="L45" s="108">
        <v>5281</v>
      </c>
      <c r="M45" s="109">
        <v>5273</v>
      </c>
    </row>
    <row r="46" spans="2:13" ht="27.7" customHeight="1" x14ac:dyDescent="0.15">
      <c r="B46" s="1278"/>
      <c r="C46" s="1279"/>
      <c r="D46" s="110"/>
      <c r="E46" s="1284" t="s">
        <v>36</v>
      </c>
      <c r="F46" s="1284"/>
      <c r="G46" s="1284"/>
      <c r="H46" s="1285"/>
      <c r="I46" s="107" t="s">
        <v>521</v>
      </c>
      <c r="J46" s="108" t="s">
        <v>521</v>
      </c>
      <c r="K46" s="108" t="s">
        <v>521</v>
      </c>
      <c r="L46" s="108" t="s">
        <v>521</v>
      </c>
      <c r="M46" s="109" t="s">
        <v>521</v>
      </c>
    </row>
    <row r="47" spans="2:13" ht="27.7" customHeight="1" x14ac:dyDescent="0.15">
      <c r="B47" s="1278"/>
      <c r="C47" s="1279"/>
      <c r="D47" s="111"/>
      <c r="E47" s="1286" t="s">
        <v>37</v>
      </c>
      <c r="F47" s="1287"/>
      <c r="G47" s="1287"/>
      <c r="H47" s="1288"/>
      <c r="I47" s="107" t="s">
        <v>521</v>
      </c>
      <c r="J47" s="108" t="s">
        <v>521</v>
      </c>
      <c r="K47" s="108" t="s">
        <v>521</v>
      </c>
      <c r="L47" s="108" t="s">
        <v>521</v>
      </c>
      <c r="M47" s="109" t="s">
        <v>521</v>
      </c>
    </row>
    <row r="48" spans="2:13" ht="27.7" customHeight="1" x14ac:dyDescent="0.15">
      <c r="B48" s="1278"/>
      <c r="C48" s="1279"/>
      <c r="D48" s="106"/>
      <c r="E48" s="1284" t="s">
        <v>38</v>
      </c>
      <c r="F48" s="1284"/>
      <c r="G48" s="1284"/>
      <c r="H48" s="1285"/>
      <c r="I48" s="107" t="s">
        <v>521</v>
      </c>
      <c r="J48" s="108" t="s">
        <v>521</v>
      </c>
      <c r="K48" s="108" t="s">
        <v>521</v>
      </c>
      <c r="L48" s="108" t="s">
        <v>521</v>
      </c>
      <c r="M48" s="109" t="s">
        <v>521</v>
      </c>
    </row>
    <row r="49" spans="2:13" ht="27.7" customHeight="1" x14ac:dyDescent="0.15">
      <c r="B49" s="1280"/>
      <c r="C49" s="1281"/>
      <c r="D49" s="106"/>
      <c r="E49" s="1284" t="s">
        <v>39</v>
      </c>
      <c r="F49" s="1284"/>
      <c r="G49" s="1284"/>
      <c r="H49" s="1285"/>
      <c r="I49" s="107" t="s">
        <v>521</v>
      </c>
      <c r="J49" s="108" t="s">
        <v>521</v>
      </c>
      <c r="K49" s="108" t="s">
        <v>521</v>
      </c>
      <c r="L49" s="108" t="s">
        <v>521</v>
      </c>
      <c r="M49" s="109" t="s">
        <v>521</v>
      </c>
    </row>
    <row r="50" spans="2:13" ht="27.7" customHeight="1" x14ac:dyDescent="0.15">
      <c r="B50" s="1289" t="s">
        <v>40</v>
      </c>
      <c r="C50" s="1290"/>
      <c r="D50" s="112"/>
      <c r="E50" s="1284" t="s">
        <v>41</v>
      </c>
      <c r="F50" s="1284"/>
      <c r="G50" s="1284"/>
      <c r="H50" s="1285"/>
      <c r="I50" s="107">
        <v>13073</v>
      </c>
      <c r="J50" s="108">
        <v>13048</v>
      </c>
      <c r="K50" s="108">
        <v>14670</v>
      </c>
      <c r="L50" s="108">
        <v>15082</v>
      </c>
      <c r="M50" s="109">
        <v>14843</v>
      </c>
    </row>
    <row r="51" spans="2:13" ht="27.7" customHeight="1" x14ac:dyDescent="0.15">
      <c r="B51" s="1278"/>
      <c r="C51" s="1279"/>
      <c r="D51" s="106"/>
      <c r="E51" s="1284" t="s">
        <v>42</v>
      </c>
      <c r="F51" s="1284"/>
      <c r="G51" s="1284"/>
      <c r="H51" s="1285"/>
      <c r="I51" s="107">
        <v>8455</v>
      </c>
      <c r="J51" s="108">
        <v>8341</v>
      </c>
      <c r="K51" s="108">
        <v>7731</v>
      </c>
      <c r="L51" s="108">
        <v>7086</v>
      </c>
      <c r="M51" s="109">
        <v>7224</v>
      </c>
    </row>
    <row r="52" spans="2:13" ht="27.7" customHeight="1" x14ac:dyDescent="0.15">
      <c r="B52" s="1280"/>
      <c r="C52" s="1281"/>
      <c r="D52" s="106"/>
      <c r="E52" s="1284" t="s">
        <v>43</v>
      </c>
      <c r="F52" s="1284"/>
      <c r="G52" s="1284"/>
      <c r="H52" s="1285"/>
      <c r="I52" s="107">
        <v>43436</v>
      </c>
      <c r="J52" s="108">
        <v>42185</v>
      </c>
      <c r="K52" s="108">
        <v>42211</v>
      </c>
      <c r="L52" s="108">
        <v>42678</v>
      </c>
      <c r="M52" s="109">
        <v>44440</v>
      </c>
    </row>
    <row r="53" spans="2:13" ht="27.7" customHeight="1" thickBot="1" x14ac:dyDescent="0.2">
      <c r="B53" s="1291" t="s">
        <v>44</v>
      </c>
      <c r="C53" s="1292"/>
      <c r="D53" s="113"/>
      <c r="E53" s="1293" t="s">
        <v>45</v>
      </c>
      <c r="F53" s="1293"/>
      <c r="G53" s="1293"/>
      <c r="H53" s="1294"/>
      <c r="I53" s="114">
        <v>1779</v>
      </c>
      <c r="J53" s="115">
        <v>1921</v>
      </c>
      <c r="K53" s="115">
        <v>75</v>
      </c>
      <c r="L53" s="115">
        <v>-1822</v>
      </c>
      <c r="M53" s="116">
        <v>947</v>
      </c>
    </row>
    <row r="54" spans="2:13" ht="27.7" customHeight="1" x14ac:dyDescent="0.2">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6" hidden="1" customHeight="1" x14ac:dyDescent="0.15"/>
    <row r="67" ht="13.6" hidden="1" customHeight="1" x14ac:dyDescent="0.15"/>
    <row r="68" ht="13.6" hidden="1" customHeight="1" x14ac:dyDescent="0.15"/>
    <row r="69" ht="13.6" hidden="1" customHeight="1" x14ac:dyDescent="0.15"/>
    <row r="70" ht="13.6" hidden="1" customHeight="1" x14ac:dyDescent="0.15"/>
    <row r="71" ht="13.6" hidden="1" customHeight="1" x14ac:dyDescent="0.15"/>
    <row r="72" ht="13.6" hidden="1" customHeight="1" x14ac:dyDescent="0.15"/>
    <row r="73" ht="13.6" hidden="1" customHeight="1" x14ac:dyDescent="0.15"/>
    <row r="74" ht="13.6" hidden="1" customHeight="1" x14ac:dyDescent="0.15"/>
    <row r="75" ht="13.6" hidden="1" customHeight="1" x14ac:dyDescent="0.15"/>
    <row r="76" ht="13.6" hidden="1" customHeight="1" x14ac:dyDescent="0.15"/>
    <row r="77" ht="13.6" hidden="1" customHeight="1" x14ac:dyDescent="0.15"/>
    <row r="78" ht="13.6" hidden="1" customHeight="1" x14ac:dyDescent="0.15"/>
    <row r="79" ht="13.6" hidden="1" customHeight="1" x14ac:dyDescent="0.15"/>
    <row r="80" ht="13.6" hidden="1" customHeight="1" x14ac:dyDescent="0.15"/>
    <row r="81" ht="13.6" hidden="1" customHeight="1" x14ac:dyDescent="0.15"/>
    <row r="82" ht="13.6" hidden="1" customHeight="1" x14ac:dyDescent="0.15"/>
    <row r="83" ht="13.6" hidden="1" customHeight="1" x14ac:dyDescent="0.15"/>
    <row r="84" ht="13.6" hidden="1" customHeight="1" x14ac:dyDescent="0.15"/>
    <row r="85" ht="13.6" hidden="1" customHeight="1" x14ac:dyDescent="0.15"/>
    <row r="86" ht="13.6" hidden="1" customHeight="1" x14ac:dyDescent="0.15"/>
  </sheetData>
  <sheetProtection algorithmName="SHA-512" hashValue="dPffSjMFkhImv5sFCYBsh2u4FZO1l6ggXc0ZX1GAhXGx5b0Go+mLKV0+cFlDh8w9dpHZWGJDDrhxenGoFrjtyw==" saltValue="1MODG8XEvgdPmvupRDoo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3429</v>
      </c>
      <c r="G55" s="128">
        <v>4230</v>
      </c>
      <c r="H55" s="129">
        <v>4232</v>
      </c>
    </row>
    <row r="56" spans="2:8" ht="52.5" customHeight="1" x14ac:dyDescent="0.15">
      <c r="B56" s="130"/>
      <c r="C56" s="1305" t="s">
        <v>49</v>
      </c>
      <c r="D56" s="1305"/>
      <c r="E56" s="1306"/>
      <c r="F56" s="131">
        <v>615</v>
      </c>
      <c r="G56" s="131">
        <v>615</v>
      </c>
      <c r="H56" s="132">
        <v>615</v>
      </c>
    </row>
    <row r="57" spans="2:8" ht="53.35" customHeight="1" x14ac:dyDescent="0.15">
      <c r="B57" s="130"/>
      <c r="C57" s="1307" t="s">
        <v>50</v>
      </c>
      <c r="D57" s="1307"/>
      <c r="E57" s="1308"/>
      <c r="F57" s="133">
        <v>8462</v>
      </c>
      <c r="G57" s="133">
        <v>8062</v>
      </c>
      <c r="H57" s="134">
        <v>7851</v>
      </c>
    </row>
    <row r="58" spans="2:8" ht="45.7" customHeight="1" x14ac:dyDescent="0.15">
      <c r="B58" s="135"/>
      <c r="C58" s="1295" t="s">
        <v>587</v>
      </c>
      <c r="D58" s="1296"/>
      <c r="E58" s="1297"/>
      <c r="F58" s="136">
        <v>3425</v>
      </c>
      <c r="G58" s="137">
        <v>3436</v>
      </c>
      <c r="H58" s="137">
        <v>3446</v>
      </c>
    </row>
    <row r="59" spans="2:8" ht="45.7" customHeight="1" x14ac:dyDescent="0.15">
      <c r="B59" s="135"/>
      <c r="C59" s="1295" t="s">
        <v>588</v>
      </c>
      <c r="D59" s="1296"/>
      <c r="E59" s="1297"/>
      <c r="F59" s="136">
        <v>1324</v>
      </c>
      <c r="G59" s="137">
        <v>1325</v>
      </c>
      <c r="H59" s="137">
        <v>1555</v>
      </c>
    </row>
    <row r="60" spans="2:8" ht="45.7" customHeight="1" x14ac:dyDescent="0.15">
      <c r="B60" s="135"/>
      <c r="C60" s="1295" t="s">
        <v>589</v>
      </c>
      <c r="D60" s="1296"/>
      <c r="E60" s="1297"/>
      <c r="F60" s="136">
        <v>781</v>
      </c>
      <c r="G60" s="137">
        <v>794</v>
      </c>
      <c r="H60" s="137">
        <v>780</v>
      </c>
    </row>
    <row r="61" spans="2:8" ht="45.7" customHeight="1" x14ac:dyDescent="0.15">
      <c r="B61" s="135"/>
      <c r="C61" s="1295" t="s">
        <v>590</v>
      </c>
      <c r="D61" s="1296"/>
      <c r="E61" s="1297"/>
      <c r="F61" s="136">
        <v>799</v>
      </c>
      <c r="G61" s="137">
        <v>666</v>
      </c>
      <c r="H61" s="137">
        <v>494</v>
      </c>
    </row>
    <row r="62" spans="2:8" ht="45.7" customHeight="1" thickBot="1" x14ac:dyDescent="0.2">
      <c r="B62" s="138"/>
      <c r="C62" s="1298" t="s">
        <v>591</v>
      </c>
      <c r="D62" s="1299"/>
      <c r="E62" s="1300"/>
      <c r="F62" s="139">
        <v>668</v>
      </c>
      <c r="G62" s="140">
        <v>568</v>
      </c>
      <c r="H62" s="140">
        <v>468</v>
      </c>
    </row>
    <row r="63" spans="2:8" ht="52.5" customHeight="1" thickBot="1" x14ac:dyDescent="0.2">
      <c r="B63" s="141"/>
      <c r="C63" s="1301" t="s">
        <v>51</v>
      </c>
      <c r="D63" s="1301"/>
      <c r="E63" s="1302"/>
      <c r="F63" s="142">
        <v>12506</v>
      </c>
      <c r="G63" s="142">
        <v>12907</v>
      </c>
      <c r="H63" s="143">
        <v>12698</v>
      </c>
    </row>
    <row r="64" spans="2:8" ht="14.95" customHeight="1" x14ac:dyDescent="0.15"/>
  </sheetData>
  <sheetProtection algorithmName="SHA-512" hashValue="Z+OyUfNBSOyL1lcQCc26zjRzM/OfgCsHvYcGVInOZqYYNjWoao+L8Urycj17LCHg+0JnLWKbFv59GLiiXTIOvA==" saltValue="GR9QoURjyImJjCGJACIl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6"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8"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2.9"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2.9"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2.9"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2.9"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2.9"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2.9"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2.9"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ht="12.9"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2.9"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ht="12.9"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2.9"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2.9"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2.9"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2.9"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2.9"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2.9" x14ac:dyDescent="0.15">
      <c r="DD19" s="390"/>
      <c r="DE19" s="390"/>
    </row>
    <row r="20" spans="1:351" ht="12.9" x14ac:dyDescent="0.15">
      <c r="DD20" s="390"/>
      <c r="DE20" s="390"/>
    </row>
    <row r="21" spans="1:351" ht="17"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 x14ac:dyDescent="0.15">
      <c r="B22" s="397"/>
      <c r="MM22" s="396"/>
    </row>
    <row r="23" spans="1:351" ht="12.9" x14ac:dyDescent="0.15">
      <c r="B23" s="397"/>
    </row>
    <row r="24" spans="1:351" ht="12.9" x14ac:dyDescent="0.15">
      <c r="B24" s="397"/>
    </row>
    <row r="25" spans="1:351" ht="12.9" x14ac:dyDescent="0.15">
      <c r="B25" s="397"/>
    </row>
    <row r="26" spans="1:351" ht="12.9" x14ac:dyDescent="0.15">
      <c r="B26" s="397"/>
    </row>
    <row r="27" spans="1:351" ht="12.9" x14ac:dyDescent="0.15">
      <c r="B27" s="397"/>
    </row>
    <row r="28" spans="1:351" ht="12.9" x14ac:dyDescent="0.15">
      <c r="B28" s="397"/>
    </row>
    <row r="29" spans="1:351" ht="12.9" x14ac:dyDescent="0.15">
      <c r="B29" s="397"/>
    </row>
    <row r="30" spans="1:351" ht="12.9" x14ac:dyDescent="0.15">
      <c r="B30" s="397"/>
    </row>
    <row r="31" spans="1:351" ht="12.9" x14ac:dyDescent="0.15">
      <c r="B31" s="397"/>
    </row>
    <row r="32" spans="1:351" ht="12.9" x14ac:dyDescent="0.15">
      <c r="B32" s="397"/>
    </row>
    <row r="33" spans="2:109" ht="12.9" x14ac:dyDescent="0.15">
      <c r="B33" s="397"/>
    </row>
    <row r="34" spans="2:109" ht="12.9" x14ac:dyDescent="0.15">
      <c r="B34" s="397"/>
    </row>
    <row r="35" spans="2:109" ht="12.9" x14ac:dyDescent="0.15">
      <c r="B35" s="397"/>
    </row>
    <row r="36" spans="2:109" ht="12.9" x14ac:dyDescent="0.15">
      <c r="B36" s="397"/>
    </row>
    <row r="37" spans="2:109" ht="12.9" x14ac:dyDescent="0.15">
      <c r="B37" s="397"/>
    </row>
    <row r="38" spans="2:109" ht="12.9" x14ac:dyDescent="0.15">
      <c r="B38" s="397"/>
    </row>
    <row r="39" spans="2:109" ht="12.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2.9" x14ac:dyDescent="0.15">
      <c r="B40" s="402"/>
      <c r="DD40" s="402"/>
      <c r="DE40" s="390"/>
    </row>
    <row r="41" spans="2:109" ht="17"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2.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6" customHeight="1" x14ac:dyDescent="0.15">
      <c r="B43" s="397"/>
      <c r="AN43" s="1317" t="s">
        <v>606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2.9" x14ac:dyDescent="0.15">
      <c r="B44" s="397"/>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2.9" x14ac:dyDescent="0.15">
      <c r="B45" s="397"/>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2.9" x14ac:dyDescent="0.15">
      <c r="B46" s="397"/>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2.9" x14ac:dyDescent="0.15">
      <c r="B47" s="397"/>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2.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2.9" x14ac:dyDescent="0.15">
      <c r="B49" s="397"/>
      <c r="AN49" s="390" t="s">
        <v>598</v>
      </c>
    </row>
    <row r="50" spans="1:109" ht="12.9" x14ac:dyDescent="0.15">
      <c r="B50" s="397"/>
      <c r="G50" s="1309"/>
      <c r="H50" s="1309"/>
      <c r="I50" s="1309"/>
      <c r="J50" s="1309"/>
      <c r="K50" s="407"/>
      <c r="L50" s="407"/>
      <c r="M50" s="408"/>
      <c r="N50" s="408"/>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6" customHeight="1" x14ac:dyDescent="0.15">
      <c r="B51" s="397"/>
      <c r="G51" s="1326"/>
      <c r="H51" s="1326"/>
      <c r="I51" s="1330"/>
      <c r="J51" s="1330"/>
      <c r="K51" s="1316"/>
      <c r="L51" s="1316"/>
      <c r="M51" s="1316"/>
      <c r="N51" s="1316"/>
      <c r="AM51" s="406"/>
      <c r="AN51" s="1314" t="s">
        <v>599</v>
      </c>
      <c r="AO51" s="1314"/>
      <c r="AP51" s="1314"/>
      <c r="AQ51" s="1314"/>
      <c r="AR51" s="1314"/>
      <c r="AS51" s="1314"/>
      <c r="AT51" s="1314"/>
      <c r="AU51" s="1314"/>
      <c r="AV51" s="1314"/>
      <c r="AW51" s="1314"/>
      <c r="AX51" s="1314"/>
      <c r="AY51" s="1314"/>
      <c r="AZ51" s="1314"/>
      <c r="BA51" s="1314"/>
      <c r="BB51" s="1314" t="s">
        <v>600</v>
      </c>
      <c r="BC51" s="1314"/>
      <c r="BD51" s="1314"/>
      <c r="BE51" s="1314"/>
      <c r="BF51" s="1314"/>
      <c r="BG51" s="1314"/>
      <c r="BH51" s="1314"/>
      <c r="BI51" s="1314"/>
      <c r="BJ51" s="1314"/>
      <c r="BK51" s="1314"/>
      <c r="BL51" s="1314"/>
      <c r="BM51" s="1314"/>
      <c r="BN51" s="1314"/>
      <c r="BO51" s="1314"/>
      <c r="BP51" s="1311">
        <v>7.2</v>
      </c>
      <c r="BQ51" s="1311"/>
      <c r="BR51" s="1311"/>
      <c r="BS51" s="1311"/>
      <c r="BT51" s="1311"/>
      <c r="BU51" s="1311"/>
      <c r="BV51" s="1311"/>
      <c r="BW51" s="1311"/>
      <c r="BX51" s="1311">
        <v>7.7</v>
      </c>
      <c r="BY51" s="1311"/>
      <c r="BZ51" s="1311"/>
      <c r="CA51" s="1311"/>
      <c r="CB51" s="1311"/>
      <c r="CC51" s="1311"/>
      <c r="CD51" s="1311"/>
      <c r="CE51" s="1311"/>
      <c r="CF51" s="1311">
        <v>0.3</v>
      </c>
      <c r="CG51" s="1311"/>
      <c r="CH51" s="1311"/>
      <c r="CI51" s="1311"/>
      <c r="CJ51" s="1311"/>
      <c r="CK51" s="1311"/>
      <c r="CL51" s="1311"/>
      <c r="CM51" s="1311"/>
      <c r="CN51" s="1311"/>
      <c r="CO51" s="1311"/>
      <c r="CP51" s="1311"/>
      <c r="CQ51" s="1311"/>
      <c r="CR51" s="1311"/>
      <c r="CS51" s="1311"/>
      <c r="CT51" s="1311"/>
      <c r="CU51" s="1311"/>
      <c r="CV51" s="1311">
        <v>3.7</v>
      </c>
      <c r="CW51" s="1311"/>
      <c r="CX51" s="1311"/>
      <c r="CY51" s="1311"/>
      <c r="CZ51" s="1311"/>
      <c r="DA51" s="1311"/>
      <c r="DB51" s="1311"/>
      <c r="DC51" s="1311"/>
    </row>
    <row r="52" spans="1:109" ht="12.9" x14ac:dyDescent="0.15">
      <c r="B52" s="397"/>
      <c r="G52" s="1326"/>
      <c r="H52" s="1326"/>
      <c r="I52" s="1330"/>
      <c r="J52" s="1330"/>
      <c r="K52" s="1316"/>
      <c r="L52" s="1316"/>
      <c r="M52" s="1316"/>
      <c r="N52" s="1316"/>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2.9" x14ac:dyDescent="0.15">
      <c r="A53" s="405"/>
      <c r="B53" s="397"/>
      <c r="G53" s="1326"/>
      <c r="H53" s="1326"/>
      <c r="I53" s="1309"/>
      <c r="J53" s="1309"/>
      <c r="K53" s="1316"/>
      <c r="L53" s="1316"/>
      <c r="M53" s="1316"/>
      <c r="N53" s="1316"/>
      <c r="AM53" s="406"/>
      <c r="AN53" s="1314"/>
      <c r="AO53" s="1314"/>
      <c r="AP53" s="1314"/>
      <c r="AQ53" s="1314"/>
      <c r="AR53" s="1314"/>
      <c r="AS53" s="1314"/>
      <c r="AT53" s="1314"/>
      <c r="AU53" s="1314"/>
      <c r="AV53" s="1314"/>
      <c r="AW53" s="1314"/>
      <c r="AX53" s="1314"/>
      <c r="AY53" s="1314"/>
      <c r="AZ53" s="1314"/>
      <c r="BA53" s="1314"/>
      <c r="BB53" s="1314" t="s">
        <v>601</v>
      </c>
      <c r="BC53" s="1314"/>
      <c r="BD53" s="1314"/>
      <c r="BE53" s="1314"/>
      <c r="BF53" s="1314"/>
      <c r="BG53" s="1314"/>
      <c r="BH53" s="1314"/>
      <c r="BI53" s="1314"/>
      <c r="BJ53" s="1314"/>
      <c r="BK53" s="1314"/>
      <c r="BL53" s="1314"/>
      <c r="BM53" s="1314"/>
      <c r="BN53" s="1314"/>
      <c r="BO53" s="1314"/>
      <c r="BP53" s="1311">
        <v>63.8</v>
      </c>
      <c r="BQ53" s="1311"/>
      <c r="BR53" s="1311"/>
      <c r="BS53" s="1311"/>
      <c r="BT53" s="1311"/>
      <c r="BU53" s="1311"/>
      <c r="BV53" s="1311"/>
      <c r="BW53" s="1311"/>
      <c r="BX53" s="1311">
        <v>65.2</v>
      </c>
      <c r="BY53" s="1311"/>
      <c r="BZ53" s="1311"/>
      <c r="CA53" s="1311"/>
      <c r="CB53" s="1311"/>
      <c r="CC53" s="1311"/>
      <c r="CD53" s="1311"/>
      <c r="CE53" s="1311"/>
      <c r="CF53" s="1311">
        <v>66.400000000000006</v>
      </c>
      <c r="CG53" s="1311"/>
      <c r="CH53" s="1311"/>
      <c r="CI53" s="1311"/>
      <c r="CJ53" s="1311"/>
      <c r="CK53" s="1311"/>
      <c r="CL53" s="1311"/>
      <c r="CM53" s="1311"/>
      <c r="CN53" s="1311">
        <v>67</v>
      </c>
      <c r="CO53" s="1311"/>
      <c r="CP53" s="1311"/>
      <c r="CQ53" s="1311"/>
      <c r="CR53" s="1311"/>
      <c r="CS53" s="1311"/>
      <c r="CT53" s="1311"/>
      <c r="CU53" s="1311"/>
      <c r="CV53" s="1311">
        <v>66.8</v>
      </c>
      <c r="CW53" s="1311"/>
      <c r="CX53" s="1311"/>
      <c r="CY53" s="1311"/>
      <c r="CZ53" s="1311"/>
      <c r="DA53" s="1311"/>
      <c r="DB53" s="1311"/>
      <c r="DC53" s="1311"/>
    </row>
    <row r="54" spans="1:109" ht="12.9" x14ac:dyDescent="0.15">
      <c r="A54" s="405"/>
      <c r="B54" s="397"/>
      <c r="G54" s="1326"/>
      <c r="H54" s="1326"/>
      <c r="I54" s="1309"/>
      <c r="J54" s="1309"/>
      <c r="K54" s="1316"/>
      <c r="L54" s="1316"/>
      <c r="M54" s="1316"/>
      <c r="N54" s="1316"/>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2.9" x14ac:dyDescent="0.15">
      <c r="A55" s="405"/>
      <c r="B55" s="397"/>
      <c r="G55" s="1309"/>
      <c r="H55" s="1309"/>
      <c r="I55" s="1309"/>
      <c r="J55" s="1309"/>
      <c r="K55" s="1316"/>
      <c r="L55" s="1316"/>
      <c r="M55" s="1316"/>
      <c r="N55" s="1316"/>
      <c r="AN55" s="1315" t="s">
        <v>602</v>
      </c>
      <c r="AO55" s="1315"/>
      <c r="AP55" s="1315"/>
      <c r="AQ55" s="1315"/>
      <c r="AR55" s="1315"/>
      <c r="AS55" s="1315"/>
      <c r="AT55" s="1315"/>
      <c r="AU55" s="1315"/>
      <c r="AV55" s="1315"/>
      <c r="AW55" s="1315"/>
      <c r="AX55" s="1315"/>
      <c r="AY55" s="1315"/>
      <c r="AZ55" s="1315"/>
      <c r="BA55" s="1315"/>
      <c r="BB55" s="1314" t="s">
        <v>600</v>
      </c>
      <c r="BC55" s="1314"/>
      <c r="BD55" s="1314"/>
      <c r="BE55" s="1314"/>
      <c r="BF55" s="1314"/>
      <c r="BG55" s="1314"/>
      <c r="BH55" s="1314"/>
      <c r="BI55" s="1314"/>
      <c r="BJ55" s="1314"/>
      <c r="BK55" s="1314"/>
      <c r="BL55" s="1314"/>
      <c r="BM55" s="1314"/>
      <c r="BN55" s="1314"/>
      <c r="BO55" s="1314"/>
      <c r="BP55" s="1311">
        <v>6.5</v>
      </c>
      <c r="BQ55" s="1311"/>
      <c r="BR55" s="1311"/>
      <c r="BS55" s="1311"/>
      <c r="BT55" s="1311"/>
      <c r="BU55" s="1311"/>
      <c r="BV55" s="1311"/>
      <c r="BW55" s="1311"/>
      <c r="BX55" s="1311">
        <v>5.8</v>
      </c>
      <c r="BY55" s="1311"/>
      <c r="BZ55" s="1311"/>
      <c r="CA55" s="1311"/>
      <c r="CB55" s="1311"/>
      <c r="CC55" s="1311"/>
      <c r="CD55" s="1311"/>
      <c r="CE55" s="1311"/>
      <c r="CF55" s="1311">
        <v>2.7</v>
      </c>
      <c r="CG55" s="1311"/>
      <c r="CH55" s="1311"/>
      <c r="CI55" s="1311"/>
      <c r="CJ55" s="1311"/>
      <c r="CK55" s="1311"/>
      <c r="CL55" s="1311"/>
      <c r="CM55" s="1311"/>
      <c r="CN55" s="1311">
        <v>0.5</v>
      </c>
      <c r="CO55" s="1311"/>
      <c r="CP55" s="1311"/>
      <c r="CQ55" s="1311"/>
      <c r="CR55" s="1311"/>
      <c r="CS55" s="1311"/>
      <c r="CT55" s="1311"/>
      <c r="CU55" s="1311"/>
      <c r="CV55" s="1311">
        <v>5.9</v>
      </c>
      <c r="CW55" s="1311"/>
      <c r="CX55" s="1311"/>
      <c r="CY55" s="1311"/>
      <c r="CZ55" s="1311"/>
      <c r="DA55" s="1311"/>
      <c r="DB55" s="1311"/>
      <c r="DC55" s="1311"/>
    </row>
    <row r="56" spans="1:109" ht="12.9" x14ac:dyDescent="0.15">
      <c r="A56" s="405"/>
      <c r="B56" s="397"/>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2.9" x14ac:dyDescent="0.15">
      <c r="B57" s="409"/>
      <c r="G57" s="1309"/>
      <c r="H57" s="1309"/>
      <c r="I57" s="1312"/>
      <c r="J57" s="1312"/>
      <c r="K57" s="1316"/>
      <c r="L57" s="1316"/>
      <c r="M57" s="1316"/>
      <c r="N57" s="1316"/>
      <c r="AM57" s="390"/>
      <c r="AN57" s="1315"/>
      <c r="AO57" s="1315"/>
      <c r="AP57" s="1315"/>
      <c r="AQ57" s="1315"/>
      <c r="AR57" s="1315"/>
      <c r="AS57" s="1315"/>
      <c r="AT57" s="1315"/>
      <c r="AU57" s="1315"/>
      <c r="AV57" s="1315"/>
      <c r="AW57" s="1315"/>
      <c r="AX57" s="1315"/>
      <c r="AY57" s="1315"/>
      <c r="AZ57" s="1315"/>
      <c r="BA57" s="1315"/>
      <c r="BB57" s="1314" t="s">
        <v>601</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58.6</v>
      </c>
      <c r="BY57" s="1311"/>
      <c r="BZ57" s="1311"/>
      <c r="CA57" s="1311"/>
      <c r="CB57" s="1311"/>
      <c r="CC57" s="1311"/>
      <c r="CD57" s="1311"/>
      <c r="CE57" s="1311"/>
      <c r="CF57" s="1311">
        <v>60.2</v>
      </c>
      <c r="CG57" s="1311"/>
      <c r="CH57" s="1311"/>
      <c r="CI57" s="1311"/>
      <c r="CJ57" s="1311"/>
      <c r="CK57" s="1311"/>
      <c r="CL57" s="1311"/>
      <c r="CM57" s="1311"/>
      <c r="CN57" s="1311">
        <v>60.4</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ht="12.9" x14ac:dyDescent="0.15">
      <c r="A58" s="390"/>
      <c r="B58" s="409"/>
      <c r="G58" s="1309"/>
      <c r="H58" s="1309"/>
      <c r="I58" s="1312"/>
      <c r="J58" s="1312"/>
      <c r="K58" s="1316"/>
      <c r="L58" s="1316"/>
      <c r="M58" s="1316"/>
      <c r="N58" s="1316"/>
      <c r="AM58" s="390"/>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2.9"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2.9"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2.9"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2.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 x14ac:dyDescent="0.15">
      <c r="B63" s="416" t="s">
        <v>603</v>
      </c>
    </row>
    <row r="64" spans="1:109" ht="12.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2.9" x14ac:dyDescent="0.15">
      <c r="B65" s="397"/>
      <c r="AN65" s="1317" t="s">
        <v>605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2.9" x14ac:dyDescent="0.15">
      <c r="B66" s="397"/>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2.9" x14ac:dyDescent="0.15">
      <c r="B67" s="397"/>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2.9" x14ac:dyDescent="0.15">
      <c r="B68" s="397"/>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2.9" x14ac:dyDescent="0.15">
      <c r="B69" s="397"/>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2.9"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2.9" x14ac:dyDescent="0.15">
      <c r="B71" s="397"/>
      <c r="G71" s="422"/>
      <c r="I71" s="423"/>
      <c r="J71" s="420"/>
      <c r="K71" s="420"/>
      <c r="L71" s="421"/>
      <c r="M71" s="420"/>
      <c r="N71" s="421"/>
      <c r="AM71" s="422"/>
      <c r="AN71" s="390" t="s">
        <v>598</v>
      </c>
    </row>
    <row r="72" spans="2:107" ht="12.9" x14ac:dyDescent="0.15">
      <c r="B72" s="397"/>
      <c r="G72" s="1309"/>
      <c r="H72" s="1309"/>
      <c r="I72" s="1309"/>
      <c r="J72" s="1309"/>
      <c r="K72" s="407"/>
      <c r="L72" s="407"/>
      <c r="M72" s="408"/>
      <c r="N72" s="408"/>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ht="12.9" x14ac:dyDescent="0.15">
      <c r="B73" s="397"/>
      <c r="G73" s="1326"/>
      <c r="H73" s="1326"/>
      <c r="I73" s="1326"/>
      <c r="J73" s="1326"/>
      <c r="K73" s="1310"/>
      <c r="L73" s="1310"/>
      <c r="M73" s="1310"/>
      <c r="N73" s="1310"/>
      <c r="AM73" s="406"/>
      <c r="AN73" s="1314" t="s">
        <v>599</v>
      </c>
      <c r="AO73" s="1314"/>
      <c r="AP73" s="1314"/>
      <c r="AQ73" s="1314"/>
      <c r="AR73" s="1314"/>
      <c r="AS73" s="1314"/>
      <c r="AT73" s="1314"/>
      <c r="AU73" s="1314"/>
      <c r="AV73" s="1314"/>
      <c r="AW73" s="1314"/>
      <c r="AX73" s="1314"/>
      <c r="AY73" s="1314"/>
      <c r="AZ73" s="1314"/>
      <c r="BA73" s="1314"/>
      <c r="BB73" s="1314" t="s">
        <v>600</v>
      </c>
      <c r="BC73" s="1314"/>
      <c r="BD73" s="1314"/>
      <c r="BE73" s="1314"/>
      <c r="BF73" s="1314"/>
      <c r="BG73" s="1314"/>
      <c r="BH73" s="1314"/>
      <c r="BI73" s="1314"/>
      <c r="BJ73" s="1314"/>
      <c r="BK73" s="1314"/>
      <c r="BL73" s="1314"/>
      <c r="BM73" s="1314"/>
      <c r="BN73" s="1314"/>
      <c r="BO73" s="1314"/>
      <c r="BP73" s="1311">
        <v>7.2</v>
      </c>
      <c r="BQ73" s="1311"/>
      <c r="BR73" s="1311"/>
      <c r="BS73" s="1311"/>
      <c r="BT73" s="1311"/>
      <c r="BU73" s="1311"/>
      <c r="BV73" s="1311"/>
      <c r="BW73" s="1311"/>
      <c r="BX73" s="1311">
        <v>7.7</v>
      </c>
      <c r="BY73" s="1311"/>
      <c r="BZ73" s="1311"/>
      <c r="CA73" s="1311"/>
      <c r="CB73" s="1311"/>
      <c r="CC73" s="1311"/>
      <c r="CD73" s="1311"/>
      <c r="CE73" s="1311"/>
      <c r="CF73" s="1311">
        <v>0.3</v>
      </c>
      <c r="CG73" s="1311"/>
      <c r="CH73" s="1311"/>
      <c r="CI73" s="1311"/>
      <c r="CJ73" s="1311"/>
      <c r="CK73" s="1311"/>
      <c r="CL73" s="1311"/>
      <c r="CM73" s="1311"/>
      <c r="CN73" s="1311"/>
      <c r="CO73" s="1311"/>
      <c r="CP73" s="1311"/>
      <c r="CQ73" s="1311"/>
      <c r="CR73" s="1311"/>
      <c r="CS73" s="1311"/>
      <c r="CT73" s="1311"/>
      <c r="CU73" s="1311"/>
      <c r="CV73" s="1311">
        <v>3.7</v>
      </c>
      <c r="CW73" s="1311"/>
      <c r="CX73" s="1311"/>
      <c r="CY73" s="1311"/>
      <c r="CZ73" s="1311"/>
      <c r="DA73" s="1311"/>
      <c r="DB73" s="1311"/>
      <c r="DC73" s="1311"/>
    </row>
    <row r="74" spans="2:107" ht="12.9" x14ac:dyDescent="0.15">
      <c r="B74" s="397"/>
      <c r="G74" s="1326"/>
      <c r="H74" s="1326"/>
      <c r="I74" s="1326"/>
      <c r="J74" s="1326"/>
      <c r="K74" s="1310"/>
      <c r="L74" s="1310"/>
      <c r="M74" s="1310"/>
      <c r="N74" s="1310"/>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2.9" x14ac:dyDescent="0.15">
      <c r="B75" s="397"/>
      <c r="G75" s="1326"/>
      <c r="H75" s="1326"/>
      <c r="I75" s="1309"/>
      <c r="J75" s="1309"/>
      <c r="K75" s="1316"/>
      <c r="L75" s="1316"/>
      <c r="M75" s="1316"/>
      <c r="N75" s="1316"/>
      <c r="AM75" s="406"/>
      <c r="AN75" s="1314"/>
      <c r="AO75" s="1314"/>
      <c r="AP75" s="1314"/>
      <c r="AQ75" s="1314"/>
      <c r="AR75" s="1314"/>
      <c r="AS75" s="1314"/>
      <c r="AT75" s="1314"/>
      <c r="AU75" s="1314"/>
      <c r="AV75" s="1314"/>
      <c r="AW75" s="1314"/>
      <c r="AX75" s="1314"/>
      <c r="AY75" s="1314"/>
      <c r="AZ75" s="1314"/>
      <c r="BA75" s="1314"/>
      <c r="BB75" s="1314" t="s">
        <v>604</v>
      </c>
      <c r="BC75" s="1314"/>
      <c r="BD75" s="1314"/>
      <c r="BE75" s="1314"/>
      <c r="BF75" s="1314"/>
      <c r="BG75" s="1314"/>
      <c r="BH75" s="1314"/>
      <c r="BI75" s="1314"/>
      <c r="BJ75" s="1314"/>
      <c r="BK75" s="1314"/>
      <c r="BL75" s="1314"/>
      <c r="BM75" s="1314"/>
      <c r="BN75" s="1314"/>
      <c r="BO75" s="1314"/>
      <c r="BP75" s="1311">
        <v>3</v>
      </c>
      <c r="BQ75" s="1311"/>
      <c r="BR75" s="1311"/>
      <c r="BS75" s="1311"/>
      <c r="BT75" s="1311"/>
      <c r="BU75" s="1311"/>
      <c r="BV75" s="1311"/>
      <c r="BW75" s="1311"/>
      <c r="BX75" s="1311">
        <v>3.2</v>
      </c>
      <c r="BY75" s="1311"/>
      <c r="BZ75" s="1311"/>
      <c r="CA75" s="1311"/>
      <c r="CB75" s="1311"/>
      <c r="CC75" s="1311"/>
      <c r="CD75" s="1311"/>
      <c r="CE75" s="1311"/>
      <c r="CF75" s="1311">
        <v>3.3</v>
      </c>
      <c r="CG75" s="1311"/>
      <c r="CH75" s="1311"/>
      <c r="CI75" s="1311"/>
      <c r="CJ75" s="1311"/>
      <c r="CK75" s="1311"/>
      <c r="CL75" s="1311"/>
      <c r="CM75" s="1311"/>
      <c r="CN75" s="1311">
        <v>3.2</v>
      </c>
      <c r="CO75" s="1311"/>
      <c r="CP75" s="1311"/>
      <c r="CQ75" s="1311"/>
      <c r="CR75" s="1311"/>
      <c r="CS75" s="1311"/>
      <c r="CT75" s="1311"/>
      <c r="CU75" s="1311"/>
      <c r="CV75" s="1311">
        <v>2.8</v>
      </c>
      <c r="CW75" s="1311"/>
      <c r="CX75" s="1311"/>
      <c r="CY75" s="1311"/>
      <c r="CZ75" s="1311"/>
      <c r="DA75" s="1311"/>
      <c r="DB75" s="1311"/>
      <c r="DC75" s="1311"/>
    </row>
    <row r="76" spans="2:107" ht="12.9" x14ac:dyDescent="0.15">
      <c r="B76" s="397"/>
      <c r="G76" s="1326"/>
      <c r="H76" s="1326"/>
      <c r="I76" s="1309"/>
      <c r="J76" s="1309"/>
      <c r="K76" s="1316"/>
      <c r="L76" s="1316"/>
      <c r="M76" s="1316"/>
      <c r="N76" s="1316"/>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2.9" x14ac:dyDescent="0.15">
      <c r="B77" s="397"/>
      <c r="G77" s="1309"/>
      <c r="H77" s="1309"/>
      <c r="I77" s="1309"/>
      <c r="J77" s="1309"/>
      <c r="K77" s="1310"/>
      <c r="L77" s="1310"/>
      <c r="M77" s="1310"/>
      <c r="N77" s="1310"/>
      <c r="AN77" s="1315" t="s">
        <v>602</v>
      </c>
      <c r="AO77" s="1315"/>
      <c r="AP77" s="1315"/>
      <c r="AQ77" s="1315"/>
      <c r="AR77" s="1315"/>
      <c r="AS77" s="1315"/>
      <c r="AT77" s="1315"/>
      <c r="AU77" s="1315"/>
      <c r="AV77" s="1315"/>
      <c r="AW77" s="1315"/>
      <c r="AX77" s="1315"/>
      <c r="AY77" s="1315"/>
      <c r="AZ77" s="1315"/>
      <c r="BA77" s="1315"/>
      <c r="BB77" s="1314" t="s">
        <v>600</v>
      </c>
      <c r="BC77" s="1314"/>
      <c r="BD77" s="1314"/>
      <c r="BE77" s="1314"/>
      <c r="BF77" s="1314"/>
      <c r="BG77" s="1314"/>
      <c r="BH77" s="1314"/>
      <c r="BI77" s="1314"/>
      <c r="BJ77" s="1314"/>
      <c r="BK77" s="1314"/>
      <c r="BL77" s="1314"/>
      <c r="BM77" s="1314"/>
      <c r="BN77" s="1314"/>
      <c r="BO77" s="1314"/>
      <c r="BP77" s="1311">
        <v>6.5</v>
      </c>
      <c r="BQ77" s="1311"/>
      <c r="BR77" s="1311"/>
      <c r="BS77" s="1311"/>
      <c r="BT77" s="1311"/>
      <c r="BU77" s="1311"/>
      <c r="BV77" s="1311"/>
      <c r="BW77" s="1311"/>
      <c r="BX77" s="1311">
        <v>5.8</v>
      </c>
      <c r="BY77" s="1311"/>
      <c r="BZ77" s="1311"/>
      <c r="CA77" s="1311"/>
      <c r="CB77" s="1311"/>
      <c r="CC77" s="1311"/>
      <c r="CD77" s="1311"/>
      <c r="CE77" s="1311"/>
      <c r="CF77" s="1311">
        <v>2.7</v>
      </c>
      <c r="CG77" s="1311"/>
      <c r="CH77" s="1311"/>
      <c r="CI77" s="1311"/>
      <c r="CJ77" s="1311"/>
      <c r="CK77" s="1311"/>
      <c r="CL77" s="1311"/>
      <c r="CM77" s="1311"/>
      <c r="CN77" s="1311">
        <v>0.5</v>
      </c>
      <c r="CO77" s="1311"/>
      <c r="CP77" s="1311"/>
      <c r="CQ77" s="1311"/>
      <c r="CR77" s="1311"/>
      <c r="CS77" s="1311"/>
      <c r="CT77" s="1311"/>
      <c r="CU77" s="1311"/>
      <c r="CV77" s="1311">
        <v>5.9</v>
      </c>
      <c r="CW77" s="1311"/>
      <c r="CX77" s="1311"/>
      <c r="CY77" s="1311"/>
      <c r="CZ77" s="1311"/>
      <c r="DA77" s="1311"/>
      <c r="DB77" s="1311"/>
      <c r="DC77" s="1311"/>
    </row>
    <row r="78" spans="2:107" ht="12.9" x14ac:dyDescent="0.15">
      <c r="B78" s="397"/>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2.9" x14ac:dyDescent="0.15">
      <c r="B79" s="397"/>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604</v>
      </c>
      <c r="BC79" s="1314"/>
      <c r="BD79" s="1314"/>
      <c r="BE79" s="1314"/>
      <c r="BF79" s="1314"/>
      <c r="BG79" s="1314"/>
      <c r="BH79" s="1314"/>
      <c r="BI79" s="1314"/>
      <c r="BJ79" s="1314"/>
      <c r="BK79" s="1314"/>
      <c r="BL79" s="1314"/>
      <c r="BM79" s="1314"/>
      <c r="BN79" s="1314"/>
      <c r="BO79" s="1314"/>
      <c r="BP79" s="1311">
        <v>5.9</v>
      </c>
      <c r="BQ79" s="1311"/>
      <c r="BR79" s="1311"/>
      <c r="BS79" s="1311"/>
      <c r="BT79" s="1311"/>
      <c r="BU79" s="1311"/>
      <c r="BV79" s="1311"/>
      <c r="BW79" s="1311"/>
      <c r="BX79" s="1311">
        <v>5.3</v>
      </c>
      <c r="BY79" s="1311"/>
      <c r="BZ79" s="1311"/>
      <c r="CA79" s="1311"/>
      <c r="CB79" s="1311"/>
      <c r="CC79" s="1311"/>
      <c r="CD79" s="1311"/>
      <c r="CE79" s="1311"/>
      <c r="CF79" s="1311">
        <v>5</v>
      </c>
      <c r="CG79" s="1311"/>
      <c r="CH79" s="1311"/>
      <c r="CI79" s="1311"/>
      <c r="CJ79" s="1311"/>
      <c r="CK79" s="1311"/>
      <c r="CL79" s="1311"/>
      <c r="CM79" s="1311"/>
      <c r="CN79" s="1311">
        <v>5.0999999999999996</v>
      </c>
      <c r="CO79" s="1311"/>
      <c r="CP79" s="1311"/>
      <c r="CQ79" s="1311"/>
      <c r="CR79" s="1311"/>
      <c r="CS79" s="1311"/>
      <c r="CT79" s="1311"/>
      <c r="CU79" s="1311"/>
      <c r="CV79" s="1311">
        <v>5.2</v>
      </c>
      <c r="CW79" s="1311"/>
      <c r="CX79" s="1311"/>
      <c r="CY79" s="1311"/>
      <c r="CZ79" s="1311"/>
      <c r="DA79" s="1311"/>
      <c r="DB79" s="1311"/>
      <c r="DC79" s="1311"/>
    </row>
    <row r="80" spans="2:107" ht="12.9" x14ac:dyDescent="0.15">
      <c r="B80" s="397"/>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2.9" x14ac:dyDescent="0.15">
      <c r="B81" s="397"/>
    </row>
    <row r="82" spans="2:109" ht="17"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2.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2.9" x14ac:dyDescent="0.15">
      <c r="DD84" s="390"/>
      <c r="DE84" s="390"/>
    </row>
    <row r="85" spans="2:109" ht="12.9" x14ac:dyDescent="0.15">
      <c r="DD85" s="390"/>
      <c r="DE85" s="390"/>
    </row>
    <row r="86" spans="2:109" ht="12.9" hidden="1" x14ac:dyDescent="0.15">
      <c r="DD86" s="390"/>
      <c r="DE86" s="390"/>
    </row>
    <row r="87" spans="2:109" ht="12.9" hidden="1" x14ac:dyDescent="0.15">
      <c r="K87" s="425"/>
      <c r="AQ87" s="425"/>
      <c r="BC87" s="425"/>
      <c r="BO87" s="425"/>
      <c r="CA87" s="425"/>
      <c r="CM87" s="425"/>
      <c r="CY87" s="425"/>
      <c r="DD87" s="390"/>
      <c r="DE87" s="390"/>
    </row>
    <row r="88" spans="2:109" ht="12.9" hidden="1" x14ac:dyDescent="0.15">
      <c r="DD88" s="390"/>
      <c r="DE88" s="390"/>
    </row>
    <row r="89" spans="2:109" ht="12.9" hidden="1" x14ac:dyDescent="0.15">
      <c r="DD89" s="390"/>
      <c r="DE89" s="390"/>
    </row>
    <row r="90" spans="2:109" ht="12.9" hidden="1" x14ac:dyDescent="0.15">
      <c r="DD90" s="390"/>
      <c r="DE90" s="390"/>
    </row>
    <row r="91" spans="2:109" ht="12.9" hidden="1" x14ac:dyDescent="0.15">
      <c r="DD91" s="390"/>
      <c r="DE91" s="390"/>
    </row>
    <row r="92" spans="2:109" ht="13.6" hidden="1" customHeight="1" x14ac:dyDescent="0.15">
      <c r="DD92" s="390"/>
      <c r="DE92" s="390"/>
    </row>
    <row r="93" spans="2:109" ht="13.6" hidden="1" customHeight="1" x14ac:dyDescent="0.15">
      <c r="DD93" s="390"/>
      <c r="DE93" s="390"/>
    </row>
    <row r="94" spans="2:109" ht="13.6" hidden="1" customHeight="1" x14ac:dyDescent="0.15">
      <c r="DD94" s="390"/>
      <c r="DE94" s="390"/>
    </row>
    <row r="95" spans="2:109" ht="13.6" hidden="1" customHeight="1" x14ac:dyDescent="0.15">
      <c r="DD95" s="390"/>
      <c r="DE95" s="390"/>
    </row>
    <row r="96" spans="2:109" ht="13.6" hidden="1" customHeight="1" x14ac:dyDescent="0.15">
      <c r="DD96" s="390"/>
      <c r="DE96" s="390"/>
    </row>
    <row r="97" s="390" customFormat="1" ht="13.6" hidden="1" customHeight="1" x14ac:dyDescent="0.15"/>
    <row r="98" s="390" customFormat="1" ht="13.6" hidden="1" customHeight="1" x14ac:dyDescent="0.15"/>
    <row r="99" s="390" customFormat="1" ht="13.6" hidden="1" customHeight="1" x14ac:dyDescent="0.15"/>
    <row r="100" s="390" customFormat="1" ht="13.6" hidden="1" customHeight="1" x14ac:dyDescent="0.15"/>
    <row r="101" s="390" customFormat="1" ht="13.6" hidden="1" customHeight="1" x14ac:dyDescent="0.15"/>
    <row r="102" s="390" customFormat="1" ht="13.6" hidden="1" customHeight="1" x14ac:dyDescent="0.15"/>
    <row r="103" s="390" customFormat="1" ht="13.6" hidden="1" customHeight="1" x14ac:dyDescent="0.15"/>
    <row r="104" s="390" customFormat="1" ht="13.6" hidden="1" customHeight="1" x14ac:dyDescent="0.15"/>
    <row r="105" s="390" customFormat="1" ht="13.6" hidden="1" customHeight="1" x14ac:dyDescent="0.15"/>
    <row r="106" s="390" customFormat="1" ht="13.6" hidden="1" customHeight="1" x14ac:dyDescent="0.15"/>
    <row r="107" s="390" customFormat="1" ht="13.6" hidden="1" customHeight="1" x14ac:dyDescent="0.15"/>
    <row r="108" s="390" customFormat="1" ht="13.6" hidden="1" customHeight="1" x14ac:dyDescent="0.15"/>
    <row r="109" s="390" customFormat="1" ht="13.6" hidden="1" customHeight="1" x14ac:dyDescent="0.15"/>
    <row r="110" s="390" customFormat="1" ht="13.6" hidden="1" customHeight="1" x14ac:dyDescent="0.15"/>
    <row r="111" s="390" customFormat="1" ht="13.6" hidden="1" customHeight="1" x14ac:dyDescent="0.15"/>
    <row r="112" s="390" customFormat="1" ht="13.6" hidden="1" customHeight="1" x14ac:dyDescent="0.15"/>
    <row r="113" s="390" customFormat="1" ht="13.6" hidden="1" customHeight="1" x14ac:dyDescent="0.15"/>
    <row r="114" s="390" customFormat="1" ht="13.6" hidden="1" customHeight="1" x14ac:dyDescent="0.15"/>
    <row r="115" s="390" customFormat="1" ht="13.6" hidden="1" customHeight="1" x14ac:dyDescent="0.15"/>
    <row r="116" s="390" customFormat="1" ht="13.6" hidden="1" customHeight="1" x14ac:dyDescent="0.15"/>
    <row r="117" s="390" customFormat="1" ht="13.6" hidden="1" customHeight="1" x14ac:dyDescent="0.15"/>
    <row r="118" s="390" customFormat="1" ht="13.6" hidden="1" customHeight="1" x14ac:dyDescent="0.15"/>
    <row r="119" s="390" customFormat="1" ht="13.6" hidden="1" customHeight="1" x14ac:dyDescent="0.15"/>
    <row r="120" s="390" customFormat="1" ht="13.6" hidden="1" customHeight="1" x14ac:dyDescent="0.15"/>
    <row r="121" s="390" customFormat="1" ht="13.6" hidden="1" customHeight="1" x14ac:dyDescent="0.15"/>
    <row r="122" s="390" customFormat="1" ht="13.6" hidden="1" customHeight="1" x14ac:dyDescent="0.15"/>
    <row r="123" s="390" customFormat="1" ht="13.6" hidden="1" customHeight="1" x14ac:dyDescent="0.15"/>
    <row r="124" s="390" customFormat="1" ht="13.6" hidden="1" customHeight="1" x14ac:dyDescent="0.15"/>
    <row r="125" s="390" customFormat="1" ht="13.6" hidden="1" customHeight="1" x14ac:dyDescent="0.15"/>
    <row r="126" s="390" customFormat="1" ht="13.6" hidden="1" customHeight="1" x14ac:dyDescent="0.15"/>
    <row r="127" s="390" customFormat="1" ht="13.6" hidden="1" customHeight="1" x14ac:dyDescent="0.15"/>
    <row r="128" s="390" customFormat="1" ht="13.6" hidden="1" customHeight="1" x14ac:dyDescent="0.15"/>
    <row r="129" s="390" customFormat="1" ht="13.6" hidden="1" customHeight="1" x14ac:dyDescent="0.15"/>
    <row r="130" s="390" customFormat="1" ht="13.6" hidden="1" customHeight="1" x14ac:dyDescent="0.15"/>
    <row r="131" s="390" customFormat="1" ht="13.6" hidden="1" customHeight="1" x14ac:dyDescent="0.15"/>
    <row r="132" s="390" customFormat="1" ht="13.6" hidden="1" customHeight="1" x14ac:dyDescent="0.15"/>
    <row r="133" s="390" customFormat="1" ht="13.6" hidden="1" customHeight="1" x14ac:dyDescent="0.15"/>
    <row r="134" s="390" customFormat="1" ht="13.6" hidden="1" customHeight="1" x14ac:dyDescent="0.15"/>
    <row r="135" s="390" customFormat="1" ht="13.6" hidden="1" customHeight="1" x14ac:dyDescent="0.15"/>
    <row r="136" s="390" customFormat="1" ht="13.6" hidden="1" customHeight="1" x14ac:dyDescent="0.15"/>
    <row r="137" s="390" customFormat="1" ht="13.6" hidden="1" customHeight="1" x14ac:dyDescent="0.15"/>
    <row r="138" s="390" customFormat="1" ht="13.6" hidden="1" customHeight="1" x14ac:dyDescent="0.15"/>
    <row r="139" s="390" customFormat="1" ht="13.6" hidden="1" customHeight="1" x14ac:dyDescent="0.15"/>
    <row r="140" s="390" customFormat="1" ht="13.6" hidden="1" customHeight="1" x14ac:dyDescent="0.15"/>
    <row r="141" s="390" customFormat="1" ht="13.6" hidden="1" customHeight="1" x14ac:dyDescent="0.15"/>
    <row r="142" s="390" customFormat="1" ht="13.6" hidden="1" customHeight="1" x14ac:dyDescent="0.15"/>
    <row r="143" s="390" customFormat="1" ht="13.6" hidden="1" customHeight="1" x14ac:dyDescent="0.15"/>
    <row r="144" s="390" customFormat="1" ht="13.6" hidden="1" customHeight="1" x14ac:dyDescent="0.15"/>
    <row r="145" s="390" customFormat="1" ht="13.6" hidden="1" customHeight="1" x14ac:dyDescent="0.15"/>
    <row r="146" s="390" customFormat="1" ht="13.6" hidden="1" customHeight="1" x14ac:dyDescent="0.15"/>
    <row r="147" s="390" customFormat="1" ht="13.6" hidden="1" customHeight="1" x14ac:dyDescent="0.15"/>
    <row r="148" s="390" customFormat="1" ht="13.6" hidden="1" customHeight="1" x14ac:dyDescent="0.15"/>
    <row r="149" s="390" customFormat="1" ht="13.6" hidden="1" customHeight="1" x14ac:dyDescent="0.15"/>
    <row r="150" s="390" customFormat="1" ht="13.6" hidden="1" customHeight="1" x14ac:dyDescent="0.15"/>
    <row r="151" s="390" customFormat="1" ht="13.6" hidden="1" customHeight="1" x14ac:dyDescent="0.15"/>
    <row r="152" s="390" customFormat="1" ht="13.6" hidden="1" customHeight="1" x14ac:dyDescent="0.15"/>
    <row r="153" s="390" customFormat="1" ht="13.6" hidden="1" customHeight="1" x14ac:dyDescent="0.15"/>
    <row r="154" s="390" customFormat="1" ht="13.6" hidden="1" customHeight="1" x14ac:dyDescent="0.15"/>
    <row r="155" s="390" customFormat="1" ht="13.6" hidden="1" customHeight="1" x14ac:dyDescent="0.15"/>
    <row r="156" s="390" customFormat="1" ht="13.6" hidden="1" customHeight="1" x14ac:dyDescent="0.15"/>
    <row r="157" s="390" customFormat="1" ht="13.6" hidden="1" customHeight="1" x14ac:dyDescent="0.15"/>
    <row r="158" s="390" customFormat="1" ht="13.6" hidden="1" customHeight="1" x14ac:dyDescent="0.15"/>
    <row r="159" s="390" customFormat="1" ht="13.6" hidden="1" customHeight="1" x14ac:dyDescent="0.15"/>
    <row r="160" s="390" customFormat="1" ht="13.6" hidden="1" customHeight="1" x14ac:dyDescent="0.15"/>
  </sheetData>
  <sheetProtection algorithmName="SHA-512" hashValue="F5n0Ep9ZZHFOmS654/A+hmS7cAkRR8BuCJBlVb/la2lfbPdiITYoxuTf+2qEu9L75e7U6W1LqQ5zi/p8A0Z6PQ==" saltValue="e8EGeI3zB/gllz78aXFG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6" customHeight="1" zeroHeight="1" x14ac:dyDescent="0.15"/>
  <cols>
    <col min="1" max="34" width="2.5" style="293" customWidth="1"/>
    <col min="35" max="122" width="2.5" style="292" customWidth="1"/>
    <col min="123" max="16384" width="2.5" style="292" hidden="1"/>
  </cols>
  <sheetData>
    <row r="1" spans="1:34" ht="13.6"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2.9" x14ac:dyDescent="0.15">
      <c r="S2" s="292"/>
      <c r="AH2" s="292"/>
    </row>
    <row r="3" spans="1:34" ht="12.9"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2.9" x14ac:dyDescent="0.15"/>
    <row r="5" spans="1:34" ht="12.9" x14ac:dyDescent="0.15"/>
    <row r="6" spans="1:34" ht="12.9" x14ac:dyDescent="0.15"/>
    <row r="7" spans="1:34" ht="12.9" x14ac:dyDescent="0.15"/>
    <row r="8" spans="1:34" ht="12.9" x14ac:dyDescent="0.15"/>
    <row r="9" spans="1:34" ht="12.9" x14ac:dyDescent="0.15">
      <c r="AH9" s="292"/>
    </row>
    <row r="10" spans="1:34" ht="12.9" x14ac:dyDescent="0.15"/>
    <row r="11" spans="1:34" ht="12.9" x14ac:dyDescent="0.15"/>
    <row r="12" spans="1:34" ht="12.9" x14ac:dyDescent="0.15"/>
    <row r="13" spans="1:34" ht="12.9" x14ac:dyDescent="0.15"/>
    <row r="14" spans="1:34" ht="12.9" x14ac:dyDescent="0.15"/>
    <row r="15" spans="1:34" ht="12.9" x14ac:dyDescent="0.15"/>
    <row r="16" spans="1:34" ht="12.9" x14ac:dyDescent="0.15"/>
    <row r="17" spans="12:34" ht="12.9" x14ac:dyDescent="0.15">
      <c r="AH17" s="292"/>
    </row>
    <row r="18" spans="12:34" ht="12.9" x14ac:dyDescent="0.15"/>
    <row r="19" spans="12:34" ht="12.9" x14ac:dyDescent="0.15"/>
    <row r="20" spans="12:34" ht="12.9" x14ac:dyDescent="0.15">
      <c r="AH20" s="292"/>
    </row>
    <row r="21" spans="12:34" ht="12.9" x14ac:dyDescent="0.15">
      <c r="AH21" s="292"/>
    </row>
    <row r="22" spans="12:34" ht="12.9" x14ac:dyDescent="0.15"/>
    <row r="23" spans="12:34" ht="12.9" x14ac:dyDescent="0.15"/>
    <row r="24" spans="12:34" ht="12.9" x14ac:dyDescent="0.15">
      <c r="Q24" s="292"/>
    </row>
    <row r="25" spans="12:34" ht="12.9" x14ac:dyDescent="0.15"/>
    <row r="26" spans="12:34" ht="12.9" x14ac:dyDescent="0.15"/>
    <row r="27" spans="12:34" ht="12.9" x14ac:dyDescent="0.15"/>
    <row r="28" spans="12:34" ht="12.9" x14ac:dyDescent="0.15">
      <c r="O28" s="292"/>
      <c r="T28" s="292"/>
      <c r="AH28" s="292"/>
    </row>
    <row r="29" spans="12:34" ht="12.9" x14ac:dyDescent="0.15"/>
    <row r="30" spans="12:34" ht="12.9" x14ac:dyDescent="0.15"/>
    <row r="31" spans="12:34" ht="12.9" x14ac:dyDescent="0.15">
      <c r="Q31" s="292"/>
    </row>
    <row r="32" spans="12:34" ht="12.9" x14ac:dyDescent="0.15">
      <c r="L32" s="292"/>
    </row>
    <row r="33" spans="2:34" ht="12.9" x14ac:dyDescent="0.15">
      <c r="C33" s="292"/>
      <c r="E33" s="292"/>
      <c r="G33" s="292"/>
      <c r="I33" s="292"/>
      <c r="X33" s="292"/>
    </row>
    <row r="34" spans="2:34" ht="12.9" x14ac:dyDescent="0.15">
      <c r="B34" s="292"/>
      <c r="P34" s="292"/>
      <c r="R34" s="292"/>
      <c r="T34" s="292"/>
    </row>
    <row r="35" spans="2:34" ht="12.9" x14ac:dyDescent="0.15">
      <c r="D35" s="292"/>
      <c r="W35" s="292"/>
      <c r="AC35" s="292"/>
      <c r="AD35" s="292"/>
      <c r="AE35" s="292"/>
      <c r="AF35" s="292"/>
      <c r="AG35" s="292"/>
      <c r="AH35" s="292"/>
    </row>
    <row r="36" spans="2:34" ht="12.9" x14ac:dyDescent="0.15">
      <c r="H36" s="292"/>
      <c r="J36" s="292"/>
      <c r="K36" s="292"/>
      <c r="M36" s="292"/>
      <c r="Y36" s="292"/>
      <c r="Z36" s="292"/>
      <c r="AA36" s="292"/>
      <c r="AB36" s="292"/>
      <c r="AC36" s="292"/>
      <c r="AD36" s="292"/>
      <c r="AE36" s="292"/>
      <c r="AF36" s="292"/>
      <c r="AG36" s="292"/>
      <c r="AH36" s="292"/>
    </row>
    <row r="37" spans="2:34" ht="12.9" x14ac:dyDescent="0.15">
      <c r="AH37" s="292"/>
    </row>
    <row r="38" spans="2:34" ht="12.9" x14ac:dyDescent="0.15">
      <c r="AG38" s="292"/>
      <c r="AH38" s="292"/>
    </row>
    <row r="39" spans="2:34" ht="12.9" x14ac:dyDescent="0.15"/>
    <row r="40" spans="2:34" ht="12.9" x14ac:dyDescent="0.15">
      <c r="X40" s="292"/>
    </row>
    <row r="41" spans="2:34" ht="12.9" x14ac:dyDescent="0.15">
      <c r="R41" s="292"/>
    </row>
    <row r="42" spans="2:34" ht="12.9" x14ac:dyDescent="0.15">
      <c r="W42" s="292"/>
    </row>
    <row r="43" spans="2:34" ht="12.9" x14ac:dyDescent="0.15">
      <c r="Y43" s="292"/>
      <c r="Z43" s="292"/>
      <c r="AA43" s="292"/>
      <c r="AB43" s="292"/>
      <c r="AC43" s="292"/>
      <c r="AD43" s="292"/>
      <c r="AE43" s="292"/>
      <c r="AF43" s="292"/>
      <c r="AG43" s="292"/>
      <c r="AH43" s="292"/>
    </row>
    <row r="44" spans="2:34" ht="12.9" x14ac:dyDescent="0.15">
      <c r="AH44" s="292"/>
    </row>
    <row r="45" spans="2:34" ht="12.9" x14ac:dyDescent="0.15">
      <c r="X45" s="292"/>
    </row>
    <row r="46" spans="2:34" ht="12.9" x14ac:dyDescent="0.15"/>
    <row r="47" spans="2:34" ht="12.9" x14ac:dyDescent="0.15"/>
    <row r="48" spans="2:34" ht="12.9" x14ac:dyDescent="0.15">
      <c r="W48" s="292"/>
      <c r="Y48" s="292"/>
      <c r="Z48" s="292"/>
      <c r="AA48" s="292"/>
      <c r="AB48" s="292"/>
      <c r="AC48" s="292"/>
      <c r="AD48" s="292"/>
      <c r="AE48" s="292"/>
      <c r="AF48" s="292"/>
      <c r="AG48" s="292"/>
      <c r="AH48" s="292"/>
    </row>
    <row r="49" spans="28:34" ht="12.9" x14ac:dyDescent="0.15"/>
    <row r="50" spans="28:34" ht="12.9" x14ac:dyDescent="0.15">
      <c r="AE50" s="292"/>
      <c r="AF50" s="292"/>
      <c r="AG50" s="292"/>
      <c r="AH50" s="292"/>
    </row>
    <row r="51" spans="28:34" ht="12.9" x14ac:dyDescent="0.15">
      <c r="AC51" s="292"/>
      <c r="AD51" s="292"/>
      <c r="AE51" s="292"/>
      <c r="AF51" s="292"/>
      <c r="AG51" s="292"/>
      <c r="AH51" s="292"/>
    </row>
    <row r="52" spans="28:34" ht="12.9" x14ac:dyDescent="0.15"/>
    <row r="53" spans="28:34" ht="12.9" x14ac:dyDescent="0.15">
      <c r="AF53" s="292"/>
      <c r="AG53" s="292"/>
      <c r="AH53" s="292"/>
    </row>
    <row r="54" spans="28:34" ht="12.9" x14ac:dyDescent="0.15">
      <c r="AH54" s="292"/>
    </row>
    <row r="55" spans="28:34" ht="12.9" x14ac:dyDescent="0.15"/>
    <row r="56" spans="28:34" ht="12.9" x14ac:dyDescent="0.15">
      <c r="AB56" s="292"/>
      <c r="AC56" s="292"/>
      <c r="AD56" s="292"/>
      <c r="AE56" s="292"/>
      <c r="AF56" s="292"/>
      <c r="AG56" s="292"/>
      <c r="AH56" s="292"/>
    </row>
    <row r="57" spans="28:34" ht="12.9" x14ac:dyDescent="0.15">
      <c r="AH57" s="292"/>
    </row>
    <row r="58" spans="28:34" ht="12.9" x14ac:dyDescent="0.15">
      <c r="AH58" s="292"/>
    </row>
    <row r="59" spans="28:34" ht="12.9" x14ac:dyDescent="0.15"/>
    <row r="60" spans="28:34" ht="12.9" x14ac:dyDescent="0.15"/>
    <row r="61" spans="28:34" ht="12.9" x14ac:dyDescent="0.15"/>
    <row r="62" spans="28:34" ht="12.9" x14ac:dyDescent="0.15"/>
    <row r="63" spans="28:34" ht="12.9" x14ac:dyDescent="0.15">
      <c r="AH63" s="292"/>
    </row>
    <row r="64" spans="28:34" ht="12.9" x14ac:dyDescent="0.15">
      <c r="AG64" s="292"/>
      <c r="AH64" s="292"/>
    </row>
    <row r="65" spans="28:34" ht="12.9" x14ac:dyDescent="0.15"/>
    <row r="66" spans="28:34" ht="12.9" x14ac:dyDescent="0.15"/>
    <row r="67" spans="28:34" ht="12.9" x14ac:dyDescent="0.15"/>
    <row r="68" spans="28:34" ht="12.9" x14ac:dyDescent="0.15">
      <c r="AB68" s="292"/>
      <c r="AC68" s="292"/>
      <c r="AD68" s="292"/>
      <c r="AE68" s="292"/>
      <c r="AF68" s="292"/>
      <c r="AG68" s="292"/>
      <c r="AH68" s="292"/>
    </row>
    <row r="69" spans="28:34" ht="12.9" x14ac:dyDescent="0.15">
      <c r="AF69" s="292"/>
      <c r="AG69" s="292"/>
      <c r="AH69" s="292"/>
    </row>
    <row r="70" spans="28:34" ht="12.9" x14ac:dyDescent="0.15"/>
    <row r="71" spans="28:34" ht="12.9" x14ac:dyDescent="0.15"/>
    <row r="72" spans="28:34" ht="12.9" x14ac:dyDescent="0.15"/>
    <row r="73" spans="28:34" ht="12.9" x14ac:dyDescent="0.15"/>
    <row r="74" spans="28:34" ht="12.9" x14ac:dyDescent="0.15"/>
    <row r="75" spans="28:34" ht="12.9" x14ac:dyDescent="0.15">
      <c r="AH75" s="292"/>
    </row>
    <row r="76" spans="28:34" ht="12.9" x14ac:dyDescent="0.15">
      <c r="AF76" s="292"/>
      <c r="AG76" s="292"/>
      <c r="AH76" s="292"/>
    </row>
    <row r="77" spans="28:34" ht="12.9" x14ac:dyDescent="0.15">
      <c r="AG77" s="292"/>
      <c r="AH77" s="292"/>
    </row>
    <row r="78" spans="28:34" ht="12.9" x14ac:dyDescent="0.15"/>
    <row r="79" spans="28:34" ht="12.9" x14ac:dyDescent="0.15"/>
    <row r="80" spans="28:34" ht="12.9" x14ac:dyDescent="0.15"/>
    <row r="81" spans="25:34" ht="12.9" x14ac:dyDescent="0.15"/>
    <row r="82" spans="25:34" ht="12.9" x14ac:dyDescent="0.15">
      <c r="Y82" s="292"/>
    </row>
    <row r="83" spans="25:34" ht="12.9" x14ac:dyDescent="0.15">
      <c r="Y83" s="292"/>
      <c r="Z83" s="292"/>
      <c r="AA83" s="292"/>
      <c r="AB83" s="292"/>
      <c r="AC83" s="292"/>
      <c r="AD83" s="292"/>
      <c r="AE83" s="292"/>
      <c r="AF83" s="292"/>
      <c r="AG83" s="292"/>
      <c r="AH83" s="292"/>
    </row>
    <row r="84" spans="25:34" ht="12.9" x14ac:dyDescent="0.15"/>
    <row r="85" spans="25:34" ht="12.9" x14ac:dyDescent="0.15"/>
    <row r="86" spans="25:34" ht="12.9" x14ac:dyDescent="0.15"/>
    <row r="87" spans="25:34" ht="12.9" x14ac:dyDescent="0.15"/>
    <row r="88" spans="25:34" ht="12.9" x14ac:dyDescent="0.15">
      <c r="AH88" s="292"/>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92"/>
      <c r="AG94" s="292"/>
      <c r="AH94" s="292"/>
    </row>
    <row r="95" spans="25:34" ht="13.6" customHeight="1" x14ac:dyDescent="0.15">
      <c r="AH95" s="292"/>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92"/>
    </row>
    <row r="102" spans="33:34" ht="13.6" customHeight="1" x14ac:dyDescent="0.15"/>
    <row r="103" spans="33:34" ht="13.6" customHeight="1" x14ac:dyDescent="0.15"/>
    <row r="104" spans="33:34" ht="13.6" customHeight="1" x14ac:dyDescent="0.15">
      <c r="AG104" s="292"/>
      <c r="AH104" s="292"/>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92"/>
    </row>
    <row r="117" spans="34:122" ht="13.6" customHeight="1" x14ac:dyDescent="0.15"/>
    <row r="118" spans="34:122" ht="13.6" customHeight="1" x14ac:dyDescent="0.15"/>
    <row r="119" spans="34:122" ht="13.6" customHeight="1" x14ac:dyDescent="0.15"/>
    <row r="120" spans="34:122" ht="13.6" customHeight="1" x14ac:dyDescent="0.15">
      <c r="AH120" s="292"/>
    </row>
    <row r="121" spans="34:122" ht="13.6" customHeight="1" x14ac:dyDescent="0.15">
      <c r="AH121" s="292"/>
    </row>
    <row r="122" spans="34:122" ht="13.6" customHeight="1" x14ac:dyDescent="0.15"/>
    <row r="123" spans="34:122" ht="13.6" customHeight="1" x14ac:dyDescent="0.15"/>
    <row r="124" spans="34:122" ht="13.6" customHeight="1" x14ac:dyDescent="0.15"/>
    <row r="125" spans="34:122" ht="13.6" customHeight="1" x14ac:dyDescent="0.15">
      <c r="DR125" s="292" t="s">
        <v>509</v>
      </c>
    </row>
  </sheetData>
  <sheetProtection algorithmName="SHA-512" hashValue="y7cK2DKT5yLlSDWhgo/elEp0Xp2Cpv+SVx9sn40M/iEFpzGIZYblRuyj2acoKn8TANoPx5hIGNtY4WUm52XkKQ==" saltValue="S3Odh9qyeM4xNjiT1G9/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Normal="100" zoomScaleSheetLayoutView="55" workbookViewId="0">
      <selection activeCell="C119" sqref="C119"/>
    </sheetView>
  </sheetViews>
  <sheetFormatPr defaultColWidth="0" defaultRowHeight="13.6" customHeight="1" zeroHeight="1" x14ac:dyDescent="0.15"/>
  <cols>
    <col min="1" max="34" width="2.5" style="293" customWidth="1"/>
    <col min="35" max="122" width="2.5" style="292" customWidth="1"/>
    <col min="123" max="16384" width="2.5" style="292" hidden="1"/>
  </cols>
  <sheetData>
    <row r="1" spans="2:34" ht="13.6"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2.9" x14ac:dyDescent="0.15">
      <c r="S2" s="292"/>
      <c r="AH2" s="292"/>
    </row>
    <row r="3" spans="2:34" ht="12.9"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2.9" x14ac:dyDescent="0.15"/>
    <row r="5" spans="2:34" ht="12.9" x14ac:dyDescent="0.15"/>
    <row r="6" spans="2:34" ht="12.9" x14ac:dyDescent="0.15"/>
    <row r="7" spans="2:34" ht="12.9" x14ac:dyDescent="0.15"/>
    <row r="8" spans="2:34" ht="12.9" x14ac:dyDescent="0.15"/>
    <row r="9" spans="2:34" ht="12.9" x14ac:dyDescent="0.15">
      <c r="AH9" s="292"/>
    </row>
    <row r="10" spans="2:34" ht="12.9" x14ac:dyDescent="0.15"/>
    <row r="11" spans="2:34" ht="12.9" x14ac:dyDescent="0.15"/>
    <row r="12" spans="2:34" ht="12.9" x14ac:dyDescent="0.15"/>
    <row r="13" spans="2:34" ht="12.9" x14ac:dyDescent="0.15"/>
    <row r="14" spans="2:34" ht="12.9" x14ac:dyDescent="0.15"/>
    <row r="15" spans="2:34" ht="12.9" x14ac:dyDescent="0.15"/>
    <row r="16" spans="2:34" ht="12.9" x14ac:dyDescent="0.15"/>
    <row r="17" spans="12:34" ht="12.9" x14ac:dyDescent="0.15">
      <c r="AH17" s="292"/>
    </row>
    <row r="18" spans="12:34" ht="12.9" x14ac:dyDescent="0.15"/>
    <row r="19" spans="12:34" ht="12.9" x14ac:dyDescent="0.15"/>
    <row r="20" spans="12:34" ht="12.9" x14ac:dyDescent="0.15">
      <c r="AH20" s="292"/>
    </row>
    <row r="21" spans="12:34" ht="12.9" x14ac:dyDescent="0.15">
      <c r="AH21" s="292"/>
    </row>
    <row r="22" spans="12:34" ht="12.9" x14ac:dyDescent="0.15"/>
    <row r="23" spans="12:34" ht="12.9" x14ac:dyDescent="0.15"/>
    <row r="24" spans="12:34" ht="12.9" x14ac:dyDescent="0.15">
      <c r="Q24" s="292"/>
    </row>
    <row r="25" spans="12:34" ht="12.9" x14ac:dyDescent="0.15"/>
    <row r="26" spans="12:34" ht="12.9" x14ac:dyDescent="0.15"/>
    <row r="27" spans="12:34" ht="12.9" x14ac:dyDescent="0.15"/>
    <row r="28" spans="12:34" ht="12.9" x14ac:dyDescent="0.15">
      <c r="O28" s="292"/>
      <c r="T28" s="292"/>
      <c r="AH28" s="292"/>
    </row>
    <row r="29" spans="12:34" ht="12.9" x14ac:dyDescent="0.15"/>
    <row r="30" spans="12:34" ht="12.9" x14ac:dyDescent="0.15"/>
    <row r="31" spans="12:34" ht="12.9" x14ac:dyDescent="0.15">
      <c r="Q31" s="292"/>
    </row>
    <row r="32" spans="12:34" ht="12.9" x14ac:dyDescent="0.15">
      <c r="L32" s="292"/>
    </row>
    <row r="33" spans="2:34" ht="12.9" x14ac:dyDescent="0.15">
      <c r="C33" s="292"/>
      <c r="E33" s="292"/>
      <c r="G33" s="292"/>
      <c r="I33" s="292"/>
      <c r="X33" s="292"/>
    </row>
    <row r="34" spans="2:34" ht="12.9" x14ac:dyDescent="0.15">
      <c r="B34" s="292"/>
      <c r="P34" s="292"/>
      <c r="R34" s="292"/>
      <c r="T34" s="292"/>
    </row>
    <row r="35" spans="2:34" ht="12.9" x14ac:dyDescent="0.15">
      <c r="D35" s="292"/>
      <c r="W35" s="292"/>
      <c r="AC35" s="292"/>
      <c r="AD35" s="292"/>
      <c r="AE35" s="292"/>
      <c r="AF35" s="292"/>
      <c r="AG35" s="292"/>
      <c r="AH35" s="292"/>
    </row>
    <row r="36" spans="2:34" ht="12.9" x14ac:dyDescent="0.15">
      <c r="H36" s="292"/>
      <c r="J36" s="292"/>
      <c r="K36" s="292"/>
      <c r="M36" s="292"/>
      <c r="Y36" s="292"/>
      <c r="Z36" s="292"/>
      <c r="AA36" s="292"/>
      <c r="AB36" s="292"/>
      <c r="AC36" s="292"/>
      <c r="AD36" s="292"/>
      <c r="AE36" s="292"/>
      <c r="AF36" s="292"/>
      <c r="AG36" s="292"/>
      <c r="AH36" s="292"/>
    </row>
    <row r="37" spans="2:34" ht="12.9" x14ac:dyDescent="0.15">
      <c r="AH37" s="292"/>
    </row>
    <row r="38" spans="2:34" ht="12.9" x14ac:dyDescent="0.15">
      <c r="AG38" s="292"/>
      <c r="AH38" s="292"/>
    </row>
    <row r="39" spans="2:34" ht="12.9" x14ac:dyDescent="0.15"/>
    <row r="40" spans="2:34" ht="12.9" x14ac:dyDescent="0.15">
      <c r="X40" s="292"/>
    </row>
    <row r="41" spans="2:34" ht="12.9" x14ac:dyDescent="0.15">
      <c r="R41" s="292"/>
    </row>
    <row r="42" spans="2:34" ht="12.9" x14ac:dyDescent="0.15">
      <c r="W42" s="292"/>
    </row>
    <row r="43" spans="2:34" ht="12.9" x14ac:dyDescent="0.15">
      <c r="Y43" s="292"/>
      <c r="Z43" s="292"/>
      <c r="AA43" s="292"/>
      <c r="AB43" s="292"/>
      <c r="AC43" s="292"/>
      <c r="AD43" s="292"/>
      <c r="AE43" s="292"/>
      <c r="AF43" s="292"/>
      <c r="AG43" s="292"/>
      <c r="AH43" s="292"/>
    </row>
    <row r="44" spans="2:34" ht="12.9" x14ac:dyDescent="0.15">
      <c r="AH44" s="292"/>
    </row>
    <row r="45" spans="2:34" ht="12.9" x14ac:dyDescent="0.15">
      <c r="X45" s="292"/>
    </row>
    <row r="46" spans="2:34" ht="12.9" x14ac:dyDescent="0.15"/>
    <row r="47" spans="2:34" ht="12.9" x14ac:dyDescent="0.15"/>
    <row r="48" spans="2:34" ht="12.9" x14ac:dyDescent="0.15">
      <c r="W48" s="292"/>
      <c r="Y48" s="292"/>
      <c r="Z48" s="292"/>
      <c r="AA48" s="292"/>
      <c r="AB48" s="292"/>
      <c r="AC48" s="292"/>
      <c r="AD48" s="292"/>
      <c r="AE48" s="292"/>
      <c r="AF48" s="292"/>
      <c r="AG48" s="292"/>
      <c r="AH48" s="292"/>
    </row>
    <row r="49" spans="28:34" ht="12.9" x14ac:dyDescent="0.15"/>
    <row r="50" spans="28:34" ht="12.9" x14ac:dyDescent="0.15">
      <c r="AE50" s="292"/>
      <c r="AF50" s="292"/>
      <c r="AG50" s="292"/>
      <c r="AH50" s="292"/>
    </row>
    <row r="51" spans="28:34" ht="12.9" x14ac:dyDescent="0.15">
      <c r="AC51" s="292"/>
      <c r="AD51" s="292"/>
      <c r="AE51" s="292"/>
      <c r="AF51" s="292"/>
      <c r="AG51" s="292"/>
      <c r="AH51" s="292"/>
    </row>
    <row r="52" spans="28:34" ht="12.9" x14ac:dyDescent="0.15"/>
    <row r="53" spans="28:34" ht="12.9" x14ac:dyDescent="0.15">
      <c r="AF53" s="292"/>
      <c r="AG53" s="292"/>
      <c r="AH53" s="292"/>
    </row>
    <row r="54" spans="28:34" ht="12.9" x14ac:dyDescent="0.15">
      <c r="AH54" s="292"/>
    </row>
    <row r="55" spans="28:34" ht="12.9" x14ac:dyDescent="0.15"/>
    <row r="56" spans="28:34" ht="12.9" x14ac:dyDescent="0.15">
      <c r="AB56" s="292"/>
      <c r="AC56" s="292"/>
      <c r="AD56" s="292"/>
      <c r="AE56" s="292"/>
      <c r="AF56" s="292"/>
      <c r="AG56" s="292"/>
      <c r="AH56" s="292"/>
    </row>
    <row r="57" spans="28:34" ht="12.9" x14ac:dyDescent="0.15">
      <c r="AH57" s="292"/>
    </row>
    <row r="58" spans="28:34" ht="12.9" x14ac:dyDescent="0.15">
      <c r="AH58" s="292"/>
    </row>
    <row r="59" spans="28:34" ht="12.9" x14ac:dyDescent="0.15">
      <c r="AG59" s="292"/>
      <c r="AH59" s="292"/>
    </row>
    <row r="60" spans="28:34" ht="12.9" x14ac:dyDescent="0.15"/>
    <row r="61" spans="28:34" ht="12.9" x14ac:dyDescent="0.15"/>
    <row r="62" spans="28:34" ht="12.9" x14ac:dyDescent="0.15"/>
    <row r="63" spans="28:34" ht="12.9" x14ac:dyDescent="0.15">
      <c r="AH63" s="292"/>
    </row>
    <row r="64" spans="28:34" ht="12.9" x14ac:dyDescent="0.15">
      <c r="AG64" s="292"/>
      <c r="AH64" s="292"/>
    </row>
    <row r="65" spans="28:34" ht="12.9" x14ac:dyDescent="0.15"/>
    <row r="66" spans="28:34" ht="12.9" x14ac:dyDescent="0.15"/>
    <row r="67" spans="28:34" ht="12.9" x14ac:dyDescent="0.15"/>
    <row r="68" spans="28:34" ht="12.9" x14ac:dyDescent="0.15">
      <c r="AB68" s="292"/>
      <c r="AC68" s="292"/>
      <c r="AD68" s="292"/>
      <c r="AE68" s="292"/>
      <c r="AF68" s="292"/>
      <c r="AG68" s="292"/>
      <c r="AH68" s="292"/>
    </row>
    <row r="69" spans="28:34" ht="12.9" x14ac:dyDescent="0.15">
      <c r="AF69" s="292"/>
      <c r="AG69" s="292"/>
      <c r="AH69" s="292"/>
    </row>
    <row r="70" spans="28:34" ht="12.9" x14ac:dyDescent="0.15"/>
    <row r="71" spans="28:34" ht="12.9" x14ac:dyDescent="0.15"/>
    <row r="72" spans="28:34" ht="12.9" x14ac:dyDescent="0.15"/>
    <row r="73" spans="28:34" ht="12.9" x14ac:dyDescent="0.15"/>
    <row r="74" spans="28:34" ht="12.9" x14ac:dyDescent="0.15"/>
    <row r="75" spans="28:34" ht="12.9" x14ac:dyDescent="0.15">
      <c r="AH75" s="292"/>
    </row>
    <row r="76" spans="28:34" ht="12.9" x14ac:dyDescent="0.15">
      <c r="AF76" s="292"/>
      <c r="AG76" s="292"/>
      <c r="AH76" s="292"/>
    </row>
    <row r="77" spans="28:34" ht="12.9" x14ac:dyDescent="0.15">
      <c r="AG77" s="292"/>
      <c r="AH77" s="292"/>
    </row>
    <row r="78" spans="28:34" ht="12.9" x14ac:dyDescent="0.15"/>
    <row r="79" spans="28:34" ht="12.9" x14ac:dyDescent="0.15"/>
    <row r="80" spans="28:34" ht="12.9" x14ac:dyDescent="0.15"/>
    <row r="81" spans="25:34" ht="12.9" x14ac:dyDescent="0.15"/>
    <row r="82" spans="25:34" ht="12.9" x14ac:dyDescent="0.15">
      <c r="Y82" s="292"/>
    </row>
    <row r="83" spans="25:34" ht="12.9" x14ac:dyDescent="0.15">
      <c r="Y83" s="292"/>
      <c r="Z83" s="292"/>
      <c r="AA83" s="292"/>
      <c r="AB83" s="292"/>
      <c r="AC83" s="292"/>
      <c r="AD83" s="292"/>
      <c r="AE83" s="292"/>
      <c r="AF83" s="292"/>
      <c r="AG83" s="292"/>
      <c r="AH83" s="292"/>
    </row>
    <row r="84" spans="25:34" ht="12.9" x14ac:dyDescent="0.15"/>
    <row r="85" spans="25:34" ht="12.9" x14ac:dyDescent="0.15"/>
    <row r="86" spans="25:34" ht="12.9" x14ac:dyDescent="0.15"/>
    <row r="87" spans="25:34" ht="12.9" x14ac:dyDescent="0.15"/>
    <row r="88" spans="25:34" ht="12.9" x14ac:dyDescent="0.15">
      <c r="AH88" s="292"/>
    </row>
    <row r="89" spans="25:34" ht="12.9" x14ac:dyDescent="0.15"/>
    <row r="90" spans="25:34" ht="12.9" x14ac:dyDescent="0.15"/>
    <row r="91" spans="25:34" ht="12.9" x14ac:dyDescent="0.15"/>
    <row r="92" spans="25:34" ht="13.6" customHeight="1" x14ac:dyDescent="0.15"/>
    <row r="93" spans="25:34" ht="13.6" customHeight="1" x14ac:dyDescent="0.15"/>
    <row r="94" spans="25:34" ht="13.6" customHeight="1" x14ac:dyDescent="0.15">
      <c r="AF94" s="292"/>
      <c r="AG94" s="292"/>
      <c r="AH94" s="292"/>
    </row>
    <row r="95" spans="25:34" ht="13.6" customHeight="1" x14ac:dyDescent="0.15">
      <c r="AH95" s="292"/>
    </row>
    <row r="96" spans="25:34" ht="13.6" customHeight="1" x14ac:dyDescent="0.15"/>
    <row r="97" spans="33:34" ht="13.6" customHeight="1" x14ac:dyDescent="0.15"/>
    <row r="98" spans="33:34" ht="13.6" customHeight="1" x14ac:dyDescent="0.15"/>
    <row r="99" spans="33:34" ht="13.6" customHeight="1" x14ac:dyDescent="0.15"/>
    <row r="100" spans="33:34" ht="13.6" customHeight="1" x14ac:dyDescent="0.15"/>
    <row r="101" spans="33:34" ht="13.6" customHeight="1" x14ac:dyDescent="0.15">
      <c r="AH101" s="292"/>
    </row>
    <row r="102" spans="33:34" ht="13.6" customHeight="1" x14ac:dyDescent="0.15"/>
    <row r="103" spans="33:34" ht="13.6" customHeight="1" x14ac:dyDescent="0.15"/>
    <row r="104" spans="33:34" ht="13.6" customHeight="1" x14ac:dyDescent="0.15">
      <c r="AG104" s="292"/>
      <c r="AH104" s="292"/>
    </row>
    <row r="105" spans="33:34" ht="13.6" customHeight="1" x14ac:dyDescent="0.15"/>
    <row r="106" spans="33:34" ht="13.6" customHeight="1" x14ac:dyDescent="0.15"/>
    <row r="107" spans="33:34" ht="13.6" customHeight="1" x14ac:dyDescent="0.15"/>
    <row r="108" spans="33:34" ht="13.6" customHeight="1" x14ac:dyDescent="0.15"/>
    <row r="109" spans="33:34" ht="13.6" customHeight="1" x14ac:dyDescent="0.15"/>
    <row r="110" spans="33:34" ht="13.6" customHeight="1" x14ac:dyDescent="0.15"/>
    <row r="111" spans="33:34" ht="13.6" customHeight="1" x14ac:dyDescent="0.15"/>
    <row r="112" spans="33:34" ht="13.6" customHeight="1" x14ac:dyDescent="0.15"/>
    <row r="113" spans="34:122" ht="13.6" customHeight="1" x14ac:dyDescent="0.15"/>
    <row r="114" spans="34:122" ht="13.6" customHeight="1" x14ac:dyDescent="0.15"/>
    <row r="115" spans="34:122" ht="13.6" customHeight="1" x14ac:dyDescent="0.15"/>
    <row r="116" spans="34:122" ht="13.6" customHeight="1" x14ac:dyDescent="0.15">
      <c r="AH116" s="292"/>
    </row>
    <row r="117" spans="34:122" ht="13.6" customHeight="1" x14ac:dyDescent="0.15"/>
    <row r="118" spans="34:122" ht="13.6" customHeight="1" x14ac:dyDescent="0.15"/>
    <row r="119" spans="34:122" ht="13.6" customHeight="1" x14ac:dyDescent="0.15"/>
    <row r="120" spans="34:122" ht="13.6" customHeight="1" x14ac:dyDescent="0.15">
      <c r="AH120" s="292"/>
    </row>
    <row r="121" spans="34:122" ht="13.6" customHeight="1" x14ac:dyDescent="0.15">
      <c r="AH121" s="292"/>
    </row>
    <row r="122" spans="34:122" ht="13.6" customHeight="1" x14ac:dyDescent="0.15"/>
    <row r="123" spans="34:122" ht="13.6" customHeight="1" x14ac:dyDescent="0.15"/>
    <row r="124" spans="34:122" ht="13.6" customHeight="1" x14ac:dyDescent="0.15"/>
    <row r="125" spans="34:122" ht="13.6" customHeight="1" x14ac:dyDescent="0.15">
      <c r="DR125" s="292" t="s">
        <v>509</v>
      </c>
    </row>
  </sheetData>
  <sheetProtection algorithmName="SHA-512" hashValue="SIJ0lJ7En2n7qfef6HG/U42dLo6ZPTDgwnGVP1Rf0JF34ffaeUPCxdWedN0QHtjfkGLeUkL7WOxdvc6Fvqx5dg==" saltValue="oUcVKVHDTBZOiZZ+yETwZ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2.9"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47142</v>
      </c>
      <c r="E3" s="162"/>
      <c r="F3" s="163">
        <v>63257</v>
      </c>
      <c r="G3" s="164"/>
      <c r="H3" s="165"/>
    </row>
    <row r="4" spans="1:8" x14ac:dyDescent="0.15">
      <c r="A4" s="166"/>
      <c r="B4" s="167"/>
      <c r="C4" s="168"/>
      <c r="D4" s="169">
        <v>34111</v>
      </c>
      <c r="E4" s="170"/>
      <c r="F4" s="171">
        <v>27259</v>
      </c>
      <c r="G4" s="172"/>
      <c r="H4" s="173"/>
    </row>
    <row r="5" spans="1:8" x14ac:dyDescent="0.15">
      <c r="A5" s="154" t="s">
        <v>554</v>
      </c>
      <c r="B5" s="159"/>
      <c r="C5" s="160"/>
      <c r="D5" s="161">
        <v>29377</v>
      </c>
      <c r="E5" s="162"/>
      <c r="F5" s="163">
        <v>52308</v>
      </c>
      <c r="G5" s="164"/>
      <c r="H5" s="165"/>
    </row>
    <row r="6" spans="1:8" x14ac:dyDescent="0.15">
      <c r="A6" s="166"/>
      <c r="B6" s="167"/>
      <c r="C6" s="168"/>
      <c r="D6" s="169">
        <v>23723</v>
      </c>
      <c r="E6" s="170"/>
      <c r="F6" s="171">
        <v>28695</v>
      </c>
      <c r="G6" s="172"/>
      <c r="H6" s="173"/>
    </row>
    <row r="7" spans="1:8" x14ac:dyDescent="0.15">
      <c r="A7" s="154" t="s">
        <v>555</v>
      </c>
      <c r="B7" s="159"/>
      <c r="C7" s="160"/>
      <c r="D7" s="161">
        <v>41917</v>
      </c>
      <c r="E7" s="162"/>
      <c r="F7" s="163">
        <v>46402</v>
      </c>
      <c r="G7" s="164"/>
      <c r="H7" s="165"/>
    </row>
    <row r="8" spans="1:8" x14ac:dyDescent="0.15">
      <c r="A8" s="166"/>
      <c r="B8" s="167"/>
      <c r="C8" s="168"/>
      <c r="D8" s="169">
        <v>31341</v>
      </c>
      <c r="E8" s="170"/>
      <c r="F8" s="171">
        <v>26897</v>
      </c>
      <c r="G8" s="172"/>
      <c r="H8" s="173"/>
    </row>
    <row r="9" spans="1:8" x14ac:dyDescent="0.15">
      <c r="A9" s="154" t="s">
        <v>556</v>
      </c>
      <c r="B9" s="159"/>
      <c r="C9" s="160"/>
      <c r="D9" s="161">
        <v>52424</v>
      </c>
      <c r="E9" s="162"/>
      <c r="F9" s="163">
        <v>66343</v>
      </c>
      <c r="G9" s="164"/>
      <c r="H9" s="165"/>
    </row>
    <row r="10" spans="1:8" x14ac:dyDescent="0.15">
      <c r="A10" s="166"/>
      <c r="B10" s="167"/>
      <c r="C10" s="168"/>
      <c r="D10" s="169">
        <v>40307</v>
      </c>
      <c r="E10" s="170"/>
      <c r="F10" s="171">
        <v>34529</v>
      </c>
      <c r="G10" s="172"/>
      <c r="H10" s="173"/>
    </row>
    <row r="11" spans="1:8" x14ac:dyDescent="0.15">
      <c r="A11" s="154" t="s">
        <v>557</v>
      </c>
      <c r="B11" s="159"/>
      <c r="C11" s="160"/>
      <c r="D11" s="161">
        <v>81934</v>
      </c>
      <c r="E11" s="162"/>
      <c r="F11" s="163">
        <v>56416</v>
      </c>
      <c r="G11" s="164"/>
      <c r="H11" s="165"/>
    </row>
    <row r="12" spans="1:8" x14ac:dyDescent="0.15">
      <c r="A12" s="166"/>
      <c r="B12" s="167"/>
      <c r="C12" s="174"/>
      <c r="D12" s="169">
        <v>71144</v>
      </c>
      <c r="E12" s="170"/>
      <c r="F12" s="171">
        <v>32623</v>
      </c>
      <c r="G12" s="172"/>
      <c r="H12" s="173"/>
    </row>
    <row r="13" spans="1:8" x14ac:dyDescent="0.15">
      <c r="A13" s="154"/>
      <c r="B13" s="159"/>
      <c r="C13" s="175"/>
      <c r="D13" s="176">
        <v>50559</v>
      </c>
      <c r="E13" s="177"/>
      <c r="F13" s="178">
        <v>56945</v>
      </c>
      <c r="G13" s="179"/>
      <c r="H13" s="165"/>
    </row>
    <row r="14" spans="1:8" x14ac:dyDescent="0.15">
      <c r="A14" s="166"/>
      <c r="B14" s="167"/>
      <c r="C14" s="168"/>
      <c r="D14" s="169">
        <v>40125</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7.27</v>
      </c>
      <c r="C19" s="180">
        <f>ROUND(VALUE(SUBSTITUTE(実質収支比率等に係る経年分析!G$48,"▲","-")),2)</f>
        <v>7.46</v>
      </c>
      <c r="D19" s="180">
        <f>ROUND(VALUE(SUBSTITUTE(実質収支比率等に係る経年分析!H$48,"▲","-")),2)</f>
        <v>8.86</v>
      </c>
      <c r="E19" s="180">
        <f>ROUND(VALUE(SUBSTITUTE(実質収支比率等に係る経年分析!I$48,"▲","-")),2)</f>
        <v>7.8</v>
      </c>
      <c r="F19" s="180">
        <f>ROUND(VALUE(SUBSTITUTE(実質収支比率等に係る経年分析!J$48,"▲","-")),2)</f>
        <v>6.34</v>
      </c>
    </row>
    <row r="20" spans="1:11" x14ac:dyDescent="0.15">
      <c r="A20" s="180" t="s">
        <v>55</v>
      </c>
      <c r="B20" s="180">
        <f>ROUND(VALUE(SUBSTITUTE(実質収支比率等に係る経年分析!F$47,"▲","-")),2)</f>
        <v>11.99</v>
      </c>
      <c r="C20" s="180">
        <f>ROUND(VALUE(SUBSTITUTE(実質収支比率等に係る経年分析!G$47,"▲","-")),2)</f>
        <v>11.94</v>
      </c>
      <c r="D20" s="180">
        <f>ROUND(VALUE(SUBSTITUTE(実質収支比率等に係る経年分析!H$47,"▲","-")),2)</f>
        <v>11.9</v>
      </c>
      <c r="E20" s="180">
        <f>ROUND(VALUE(SUBSTITUTE(実質収支比率等に係る経年分析!I$47,"▲","-")),2)</f>
        <v>14.73</v>
      </c>
      <c r="F20" s="180">
        <f>ROUND(VALUE(SUBSTITUTE(実質収支比率等に係る経年分析!J$47,"▲","-")),2)</f>
        <v>14.53</v>
      </c>
    </row>
    <row r="21" spans="1:11" x14ac:dyDescent="0.15">
      <c r="A21" s="180" t="s">
        <v>56</v>
      </c>
      <c r="B21" s="180">
        <f>IF(ISNUMBER(VALUE(SUBSTITUTE(実質収支比率等に係る経年分析!F$49,"▲","-"))),ROUND(VALUE(SUBSTITUTE(実質収支比率等に係る経年分析!F$49,"▲","-")),2),NA())</f>
        <v>2.12</v>
      </c>
      <c r="C21" s="180">
        <f>IF(ISNUMBER(VALUE(SUBSTITUTE(実質収支比率等に係る経年分析!G$49,"▲","-"))),ROUND(VALUE(SUBSTITUTE(実質収支比率等に係る経年分析!G$49,"▲","-")),2),NA())</f>
        <v>0.23</v>
      </c>
      <c r="D21" s="180">
        <f>IF(ISNUMBER(VALUE(SUBSTITUTE(実質収支比率等に係る経年分析!H$49,"▲","-"))),ROUND(VALUE(SUBSTITUTE(実質収支比率等に係る経年分析!H$49,"▲","-")),2),NA())</f>
        <v>1.43</v>
      </c>
      <c r="E21" s="180">
        <f>IF(ISNUMBER(VALUE(SUBSTITUTE(実質収支比率等に係る経年分析!I$49,"▲","-"))),ROUND(VALUE(SUBSTITUTE(実質収支比率等に係る経年分析!I$49,"▲","-")),2),NA())</f>
        <v>1.71</v>
      </c>
      <c r="F21" s="180">
        <f>IF(ISNUMBER(VALUE(SUBSTITUTE(実質収支比率等に係る経年分析!J$49,"▲","-"))),ROUND(VALUE(SUBSTITUTE(実質収支比率等に係る経年分析!J$49,"▲","-")),2),NA())</f>
        <v>-1.36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1.69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0.92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1.1499999999999999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0.94</v>
      </c>
    </row>
    <row r="32" spans="1:11" x14ac:dyDescent="0.15">
      <c r="A32" s="181" t="str">
        <f>IF(連結実質赤字比率に係る赤字・黒字の構成分析!C$38="",NA(),連結実質赤字比率に係る赤字・黒字の構成分析!C$38)</f>
        <v>尾張都市計画事業稲沢西土地区画整理事業特別会計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1.1200000000000001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1.02</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2.2200000000000002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4697</v>
      </c>
      <c r="E42" s="182"/>
      <c r="F42" s="182"/>
      <c r="G42" s="182">
        <f>'実質公債費比率（分子）の構造'!L$52</f>
        <v>4695</v>
      </c>
      <c r="H42" s="182"/>
      <c r="I42" s="182"/>
      <c r="J42" s="182">
        <f>'実質公債費比率（分子）の構造'!M$52</f>
        <v>4839</v>
      </c>
      <c r="K42" s="182"/>
      <c r="L42" s="182"/>
      <c r="M42" s="182">
        <f>'実質公債費比率（分子）の構造'!N$52</f>
        <v>4900</v>
      </c>
      <c r="N42" s="182"/>
      <c r="O42" s="182"/>
      <c r="P42" s="182">
        <f>'実質公債費比率（分子）の構造'!O$52</f>
        <v>4657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61</v>
      </c>
      <c r="C44" s="182"/>
      <c r="D44" s="182"/>
      <c r="E44" s="182">
        <f>'実質公債費比率（分子）の構造'!L$50</f>
        <v>59</v>
      </c>
      <c r="F44" s="182"/>
      <c r="G44" s="182"/>
      <c r="H44" s="182">
        <f>'実質公債費比率（分子）の構造'!M$50</f>
        <v>58</v>
      </c>
      <c r="I44" s="182"/>
      <c r="J44" s="182"/>
      <c r="K44" s="182">
        <f>'実質公債費比率（分子）の構造'!N$50</f>
        <v>56</v>
      </c>
      <c r="L44" s="182"/>
      <c r="M44" s="182"/>
      <c r="N44" s="182">
        <f>'実質公債費比率（分子）の構造'!O$50</f>
        <v>55</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1380</v>
      </c>
      <c r="C46" s="182"/>
      <c r="D46" s="182"/>
      <c r="E46" s="182">
        <f>'実質公債費比率（分子）の構造'!L$48</f>
        <v>1464</v>
      </c>
      <c r="F46" s="182"/>
      <c r="G46" s="182"/>
      <c r="H46" s="182">
        <f>'実質公債費比率（分子）の構造'!M$48</f>
        <v>1532</v>
      </c>
      <c r="I46" s="182"/>
      <c r="J46" s="182"/>
      <c r="K46" s="182">
        <f>'実質公債費比率（分子）の構造'!N$48</f>
        <v>1302</v>
      </c>
      <c r="L46" s="182"/>
      <c r="M46" s="182"/>
      <c r="N46" s="182">
        <f>'実質公債費比率（分子）の構造'!O$48</f>
        <v>1108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3983</v>
      </c>
      <c r="C49" s="182"/>
      <c r="D49" s="182"/>
      <c r="E49" s="182">
        <f>'実質公債費比率（分子）の構造'!L$45</f>
        <v>4024</v>
      </c>
      <c r="F49" s="182"/>
      <c r="G49" s="182"/>
      <c r="H49" s="182">
        <f>'実質公債費比率（分子）の構造'!M$45</f>
        <v>4156</v>
      </c>
      <c r="I49" s="182"/>
      <c r="J49" s="182"/>
      <c r="K49" s="182">
        <f>'実質公債費比率（分子）の構造'!N$45</f>
        <v>4225</v>
      </c>
      <c r="L49" s="182"/>
      <c r="M49" s="182"/>
      <c r="N49" s="182">
        <f>'実質公債費比率（分子）の構造'!O$45</f>
        <v>4062</v>
      </c>
      <c r="O49" s="182"/>
      <c r="P49" s="182"/>
    </row>
    <row r="50" spans="1:16" x14ac:dyDescent="0.15">
      <c r="A50" s="182" t="s">
        <v>71</v>
      </c>
      <c r="B50" s="182" t="e">
        <f>NA()</f>
        <v>#N/A</v>
      </c>
      <c r="C50" s="182">
        <f>IF(ISNUMBER('実質公債費比率（分子）の構造'!K$53),'実質公債費比率（分子）の構造'!K$53,NA())</f>
        <v>727</v>
      </c>
      <c r="D50" s="182" t="e">
        <f>NA()</f>
        <v>#N/A</v>
      </c>
      <c r="E50" s="182" t="e">
        <f>NA()</f>
        <v>#N/A</v>
      </c>
      <c r="F50" s="182">
        <f>IF(ISNUMBER('実質公債費比率（分子）の構造'!L$53),'実質公債費比率（分子）の構造'!L$53,NA())</f>
        <v>852</v>
      </c>
      <c r="G50" s="182" t="e">
        <f>NA()</f>
        <v>#N/A</v>
      </c>
      <c r="H50" s="182" t="e">
        <f>NA()</f>
        <v>#N/A</v>
      </c>
      <c r="I50" s="182">
        <f>IF(ISNUMBER('実質公債費比率（分子）の構造'!M$53),'実質公債費比率（分子）の構造'!M$53,NA())</f>
        <v>907</v>
      </c>
      <c r="J50" s="182" t="e">
        <f>NA()</f>
        <v>#N/A</v>
      </c>
      <c r="K50" s="182" t="e">
        <f>NA()</f>
        <v>#N/A</v>
      </c>
      <c r="L50" s="182">
        <f>IF(ISNUMBER('実質公債費比率（分子）の構造'!N$53),'実質公債費比率（分子）の構造'!N$53,NA())</f>
        <v>683</v>
      </c>
      <c r="M50" s="182" t="e">
        <f>NA()</f>
        <v>#N/A</v>
      </c>
      <c r="N50" s="182" t="e">
        <f>NA()</f>
        <v>#N/A</v>
      </c>
      <c r="O50" s="182">
        <f>IF(ISNUMBER('実質公債費比率（分子）の構造'!O$53),'実質公債費比率（分子）の構造'!O$53,NA())</f>
        <v>568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43436</v>
      </c>
      <c r="E56" s="181"/>
      <c r="F56" s="181"/>
      <c r="G56" s="181">
        <f>'将来負担比率（分子）の構造'!J$52</f>
        <v>42185</v>
      </c>
      <c r="H56" s="181"/>
      <c r="I56" s="181"/>
      <c r="J56" s="181">
        <f>'将来負担比率（分子）の構造'!K$52</f>
        <v>42211</v>
      </c>
      <c r="K56" s="181"/>
      <c r="L56" s="181"/>
      <c r="M56" s="181">
        <f>'将来負担比率（分子）の構造'!L$52</f>
        <v>42678</v>
      </c>
      <c r="N56" s="181"/>
      <c r="O56" s="181"/>
      <c r="P56" s="181">
        <f>'将来負担比率（分子）の構造'!M$52</f>
        <v>44440</v>
      </c>
    </row>
    <row r="57" spans="1:16" x14ac:dyDescent="0.15">
      <c r="A57" s="181" t="s">
        <v>42</v>
      </c>
      <c r="B57" s="181"/>
      <c r="C57" s="181"/>
      <c r="D57" s="181">
        <f>'将来負担比率（分子）の構造'!I$51</f>
        <v>8455</v>
      </c>
      <c r="E57" s="181"/>
      <c r="F57" s="181"/>
      <c r="G57" s="181">
        <f>'将来負担比率（分子）の構造'!J$51</f>
        <v>8341</v>
      </c>
      <c r="H57" s="181"/>
      <c r="I57" s="181"/>
      <c r="J57" s="181">
        <f>'将来負担比率（分子）の構造'!K$51</f>
        <v>7731</v>
      </c>
      <c r="K57" s="181"/>
      <c r="L57" s="181"/>
      <c r="M57" s="181">
        <f>'将来負担比率（分子）の構造'!L$51</f>
        <v>7086</v>
      </c>
      <c r="N57" s="181"/>
      <c r="O57" s="181"/>
      <c r="P57" s="181">
        <f>'将来負担比率（分子）の構造'!M$51</f>
        <v>7224</v>
      </c>
    </row>
    <row r="58" spans="1:16" x14ac:dyDescent="0.15">
      <c r="A58" s="181" t="s">
        <v>41</v>
      </c>
      <c r="B58" s="181"/>
      <c r="C58" s="181"/>
      <c r="D58" s="181">
        <f>'将来負担比率（分子）の構造'!I$50</f>
        <v>13073</v>
      </c>
      <c r="E58" s="181"/>
      <c r="F58" s="181"/>
      <c r="G58" s="181">
        <f>'将来負担比率（分子）の構造'!J$50</f>
        <v>13048</v>
      </c>
      <c r="H58" s="181"/>
      <c r="I58" s="181"/>
      <c r="J58" s="181">
        <f>'将来負担比率（分子）の構造'!K$50</f>
        <v>14670</v>
      </c>
      <c r="K58" s="181"/>
      <c r="L58" s="181"/>
      <c r="M58" s="181">
        <f>'将来負担比率（分子）の構造'!L$50</f>
        <v>15082</v>
      </c>
      <c r="N58" s="181"/>
      <c r="O58" s="181"/>
      <c r="P58" s="181">
        <f>'将来負担比率（分子）の構造'!M$50</f>
        <v>14843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6208</v>
      </c>
      <c r="C62" s="181"/>
      <c r="D62" s="181"/>
      <c r="E62" s="181">
        <f>'将来負担比率（分子）の構造'!J$45</f>
        <v>5639</v>
      </c>
      <c r="F62" s="181"/>
      <c r="G62" s="181"/>
      <c r="H62" s="181">
        <f>'将来負担比率（分子）の構造'!K$45</f>
        <v>5390</v>
      </c>
      <c r="I62" s="181"/>
      <c r="J62" s="181"/>
      <c r="K62" s="181">
        <f>'将来負担比率（分子）の構造'!L$45</f>
        <v>5281</v>
      </c>
      <c r="L62" s="181"/>
      <c r="M62" s="181"/>
      <c r="N62" s="181">
        <f>'将来負担比率（分子）の構造'!M$45</f>
        <v>5273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17480</v>
      </c>
      <c r="C64" s="181"/>
      <c r="D64" s="181"/>
      <c r="E64" s="181">
        <f>'将来負担比率（分子）の構造'!J$43</f>
        <v>17964</v>
      </c>
      <c r="F64" s="181"/>
      <c r="G64" s="181"/>
      <c r="H64" s="181">
        <f>'将来負担比率（分子）の構造'!K$43</f>
        <v>16932</v>
      </c>
      <c r="I64" s="181"/>
      <c r="J64" s="181"/>
      <c r="K64" s="181">
        <f>'将来負担比率（分子）の構造'!L$43</f>
        <v>14101</v>
      </c>
      <c r="L64" s="181"/>
      <c r="M64" s="181"/>
      <c r="N64" s="181">
        <f>'将来負担比率（分子）の構造'!M$43</f>
        <v>14252</v>
      </c>
      <c r="O64" s="181"/>
      <c r="P64" s="181"/>
    </row>
    <row r="65" spans="1:16" x14ac:dyDescent="0.15">
      <c r="A65" s="181" t="s">
        <v>32</v>
      </c>
      <c r="B65" s="181">
        <f>'将来負担比率（分子）の構造'!I$42</f>
        <v>344</v>
      </c>
      <c r="C65" s="181"/>
      <c r="D65" s="181"/>
      <c r="E65" s="181">
        <f>'将来負担比率（分子）の構造'!J$42</f>
        <v>290</v>
      </c>
      <c r="F65" s="181"/>
      <c r="G65" s="181"/>
      <c r="H65" s="181">
        <f>'将来負担比率（分子）の構造'!K$42</f>
        <v>237</v>
      </c>
      <c r="I65" s="181"/>
      <c r="J65" s="181"/>
      <c r="K65" s="181">
        <f>'将来負担比率（分子）の構造'!L$42</f>
        <v>184</v>
      </c>
      <c r="L65" s="181"/>
      <c r="M65" s="181"/>
      <c r="N65" s="181">
        <f>'将来負担比率（分子）の構造'!M$42</f>
        <v>132</v>
      </c>
      <c r="O65" s="181"/>
      <c r="P65" s="181"/>
    </row>
    <row r="66" spans="1:16" x14ac:dyDescent="0.15">
      <c r="A66" s="181" t="s">
        <v>31</v>
      </c>
      <c r="B66" s="181">
        <f>'将来負担比率（分子）の構造'!I$41</f>
        <v>42710</v>
      </c>
      <c r="C66" s="181"/>
      <c r="D66" s="181"/>
      <c r="E66" s="181">
        <f>'将来負担比率（分子）の構造'!J$41</f>
        <v>41602</v>
      </c>
      <c r="F66" s="181"/>
      <c r="G66" s="181"/>
      <c r="H66" s="181">
        <f>'将来負担比率（分子）の構造'!K$41</f>
        <v>42128</v>
      </c>
      <c r="I66" s="181"/>
      <c r="J66" s="181"/>
      <c r="K66" s="181">
        <f>'将来負担比率（分子）の構造'!L$41</f>
        <v>43459</v>
      </c>
      <c r="L66" s="181"/>
      <c r="M66" s="181"/>
      <c r="N66" s="181">
        <f>'将来負担比率（分子）の構造'!M$41</f>
        <v>47798</v>
      </c>
      <c r="O66" s="181"/>
      <c r="P66" s="181"/>
    </row>
    <row r="67" spans="1:16" x14ac:dyDescent="0.15">
      <c r="A67" s="181" t="s">
        <v>75</v>
      </c>
      <c r="B67" s="181" t="e">
        <f>NA()</f>
        <v>#N/A</v>
      </c>
      <c r="C67" s="181">
        <f>IF(ISNUMBER('将来負担比率（分子）の構造'!I$53), IF('将来負担比率（分子）の構造'!I$53 &lt; 0, 0, '将来負担比率（分子）の構造'!I$53), NA())</f>
        <v>1779</v>
      </c>
      <c r="D67" s="181" t="e">
        <f>NA()</f>
        <v>#N/A</v>
      </c>
      <c r="E67" s="181" t="e">
        <f>NA()</f>
        <v>#N/A</v>
      </c>
      <c r="F67" s="181">
        <f>IF(ISNUMBER('将来負担比率（分子）の構造'!J$53), IF('将来負担比率（分子）の構造'!J$53 &lt; 0, 0, '将来負担比率（分子）の構造'!J$53), NA())</f>
        <v>1921</v>
      </c>
      <c r="G67" s="181" t="e">
        <f>NA()</f>
        <v>#N/A</v>
      </c>
      <c r="H67" s="181" t="e">
        <f>NA()</f>
        <v>#N/A</v>
      </c>
      <c r="I67" s="181">
        <f>IF(ISNUMBER('将来負担比率（分子）の構造'!K$53), IF('将来負担比率（分子）の構造'!K$53 &lt; 0, 0, '将来負担比率（分子）の構造'!K$53), NA())</f>
        <v>75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947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3429</v>
      </c>
      <c r="C72" s="185">
        <f>基金残高に係る経年分析!G55</f>
        <v>4230</v>
      </c>
      <c r="D72" s="185">
        <f>基金残高に係る経年分析!H55</f>
        <v>4232</v>
      </c>
    </row>
    <row r="73" spans="1:16" x14ac:dyDescent="0.15">
      <c r="A73" s="184" t="s">
        <v>78</v>
      </c>
      <c r="B73" s="185">
        <f>基金残高に係る経年分析!F56</f>
        <v>615</v>
      </c>
      <c r="C73" s="185">
        <f>基金残高に係る経年分析!G56</f>
        <v>615</v>
      </c>
      <c r="D73" s="185">
        <f>基金残高に係る経年分析!H56</f>
        <v>615</v>
      </c>
    </row>
    <row r="74" spans="1:16" x14ac:dyDescent="0.15">
      <c r="A74" s="184" t="s">
        <v>79</v>
      </c>
      <c r="B74" s="185">
        <f>基金残高に係る経年分析!F57</f>
        <v>8462</v>
      </c>
      <c r="C74" s="185">
        <f>基金残高に係る経年分析!G57</f>
        <v>8062</v>
      </c>
      <c r="D74" s="185">
        <f>基金残高に係る経年分析!H57</f>
        <v>7851</v>
      </c>
    </row>
  </sheetData>
  <sheetProtection algorithmName="SHA-512" hashValue="cbBCsB8V5xGh5F/ciGwndcFJYZEU8g21Gt+BmA1vX/ifZYYMilvBLshSzPM7cr89H5tOrDkaXUQ6tagunkRsmA==" saltValue="z51McQg+R+V9f/qI/pMA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CL2103-136t</cp:lastModifiedBy>
  <cp:lastPrinted>2022-09-26T07:16:32Z</cp:lastPrinted>
  <dcterms:created xsi:type="dcterms:W3CDTF">2022-02-02T05:30:07Z</dcterms:created>
  <dcterms:modified xsi:type="dcterms:W3CDTF">2022-09-30T06:07:34Z</dcterms:modified>
  <cp:category/>
</cp:coreProperties>
</file>